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scritorio\"/>
    </mc:Choice>
  </mc:AlternateContent>
  <bookViews>
    <workbookView xWindow="0" yWindow="0" windowWidth="20490" windowHeight="7650" activeTab="1"/>
  </bookViews>
  <sheets>
    <sheet name="PROGRAMACION" sheetId="1" r:id="rId1"/>
    <sheet name="GRUPOS" sheetId="2" r:id="rId2"/>
  </sheets>
  <externalReferences>
    <externalReference r:id="rId3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6" i="2" l="1"/>
  <c r="D162" i="2"/>
  <c r="C162" i="2"/>
  <c r="S155" i="2"/>
  <c r="R155" i="2"/>
  <c r="N155" i="2"/>
  <c r="M155" i="2"/>
  <c r="A157" i="2"/>
  <c r="P150" i="2"/>
  <c r="K150" i="2"/>
  <c r="I155" i="2"/>
  <c r="H155" i="2"/>
  <c r="D155" i="2"/>
  <c r="C155" i="2"/>
  <c r="D148" i="2"/>
  <c r="C148" i="2"/>
  <c r="I141" i="2"/>
  <c r="H141" i="2"/>
  <c r="F150" i="2"/>
  <c r="A150" i="2"/>
  <c r="A143" i="2"/>
  <c r="F136" i="2"/>
  <c r="N134" i="2"/>
  <c r="M134" i="2"/>
  <c r="I134" i="2"/>
  <c r="H134" i="2"/>
  <c r="D134" i="2"/>
  <c r="C134" i="2"/>
  <c r="D133" i="2"/>
  <c r="D132" i="2"/>
  <c r="D131" i="2"/>
  <c r="K129" i="2"/>
  <c r="F129" i="2"/>
  <c r="A129" i="2"/>
  <c r="D127" i="2"/>
  <c r="C127" i="2"/>
  <c r="S120" i="2"/>
  <c r="R120" i="2"/>
  <c r="N120" i="2"/>
  <c r="M120" i="2"/>
  <c r="I120" i="2"/>
  <c r="H120" i="2"/>
  <c r="D126" i="2"/>
  <c r="C126" i="2"/>
  <c r="S119" i="2"/>
  <c r="R119" i="2"/>
  <c r="N119" i="2"/>
  <c r="M119" i="2"/>
  <c r="I119" i="2"/>
  <c r="H119" i="2"/>
  <c r="D125" i="2"/>
  <c r="C125" i="2"/>
  <c r="S118" i="2"/>
  <c r="R118" i="2"/>
  <c r="N118" i="2"/>
  <c r="M118" i="2"/>
  <c r="I118" i="2"/>
  <c r="H118" i="2"/>
  <c r="D124" i="2"/>
  <c r="C124" i="2"/>
  <c r="S117" i="2"/>
  <c r="R117" i="2"/>
  <c r="N117" i="2"/>
  <c r="M117" i="2"/>
  <c r="I117" i="2"/>
  <c r="H117" i="2"/>
  <c r="F115" i="2"/>
  <c r="K115" i="2"/>
  <c r="P115" i="2"/>
  <c r="A122" i="2"/>
  <c r="D120" i="2"/>
  <c r="C120" i="2"/>
  <c r="N113" i="2"/>
  <c r="M113" i="2"/>
  <c r="I113" i="2"/>
  <c r="D113" i="2"/>
  <c r="C113" i="2"/>
  <c r="D119" i="2"/>
  <c r="C119" i="2"/>
  <c r="N112" i="2"/>
  <c r="I112" i="2"/>
  <c r="D112" i="2"/>
  <c r="D118" i="2"/>
  <c r="C118" i="2"/>
  <c r="N111" i="2"/>
  <c r="I111" i="2"/>
  <c r="D111" i="2"/>
  <c r="D117" i="2"/>
  <c r="C117" i="2"/>
  <c r="N110" i="2"/>
  <c r="I110" i="2"/>
  <c r="D110" i="2"/>
  <c r="A108" i="2"/>
  <c r="F108" i="2"/>
  <c r="K108" i="2"/>
  <c r="A115" i="2"/>
  <c r="S106" i="2"/>
  <c r="R106" i="2"/>
  <c r="N106" i="2"/>
  <c r="I106" i="2"/>
  <c r="H106" i="2"/>
  <c r="D106" i="2"/>
  <c r="C106" i="2"/>
  <c r="S105" i="2"/>
  <c r="N105" i="2"/>
  <c r="I105" i="2"/>
  <c r="D105" i="2"/>
  <c r="S104" i="2"/>
  <c r="N104" i="2"/>
  <c r="I104" i="2"/>
  <c r="D104" i="2"/>
  <c r="S103" i="2"/>
  <c r="N103" i="2"/>
  <c r="I103" i="2"/>
  <c r="D103" i="2"/>
  <c r="A101" i="2"/>
  <c r="F101" i="2"/>
  <c r="K101" i="2"/>
  <c r="P101" i="2"/>
  <c r="D99" i="2"/>
  <c r="C99" i="2"/>
  <c r="S92" i="2"/>
  <c r="N92" i="2"/>
  <c r="M92" i="2"/>
  <c r="I92" i="2"/>
  <c r="H92" i="2"/>
  <c r="D98" i="2"/>
  <c r="S91" i="2"/>
  <c r="N91" i="2"/>
  <c r="I91" i="2"/>
  <c r="D97" i="2"/>
  <c r="S90" i="2"/>
  <c r="N90" i="2"/>
  <c r="I90" i="2"/>
  <c r="D96" i="2"/>
  <c r="S89" i="2"/>
  <c r="N89" i="2"/>
  <c r="I89" i="2"/>
  <c r="F87" i="2"/>
  <c r="K87" i="2"/>
  <c r="P87" i="2"/>
  <c r="A94" i="2"/>
  <c r="D85" i="2"/>
  <c r="C85" i="2"/>
  <c r="S78" i="2"/>
  <c r="R78" i="2"/>
  <c r="N78" i="2"/>
  <c r="M78" i="2"/>
  <c r="D84" i="2"/>
  <c r="C84" i="2"/>
  <c r="S77" i="2"/>
  <c r="R77" i="2"/>
  <c r="N77" i="2"/>
  <c r="M77" i="2"/>
  <c r="D83" i="2"/>
  <c r="C83" i="2"/>
  <c r="S76" i="2"/>
  <c r="R76" i="2"/>
  <c r="N76" i="2"/>
  <c r="M76" i="2"/>
  <c r="D82" i="2"/>
  <c r="C82" i="2"/>
  <c r="S75" i="2"/>
  <c r="R75" i="2"/>
  <c r="N75" i="2"/>
  <c r="M75" i="2"/>
  <c r="A10" i="2"/>
  <c r="A17" i="2"/>
  <c r="A24" i="2"/>
  <c r="A31" i="2"/>
  <c r="P38" i="2"/>
  <c r="P45" i="2"/>
  <c r="P52" i="2"/>
  <c r="P59" i="2"/>
  <c r="K73" i="2"/>
  <c r="P73" i="2"/>
  <c r="A80" i="2"/>
  <c r="A87" i="2"/>
  <c r="I78" i="2"/>
  <c r="H78" i="2"/>
  <c r="D78" i="2"/>
  <c r="C78" i="2"/>
  <c r="D71" i="2"/>
  <c r="C71" i="2"/>
  <c r="S64" i="2"/>
  <c r="R64" i="2"/>
  <c r="I77" i="2"/>
  <c r="H77" i="2"/>
  <c r="D77" i="2"/>
  <c r="C77" i="2"/>
  <c r="D70" i="2"/>
  <c r="C70" i="2"/>
  <c r="S63" i="2"/>
  <c r="R63" i="2"/>
  <c r="I76" i="2"/>
  <c r="H76" i="2"/>
  <c r="D76" i="2"/>
  <c r="C76" i="2"/>
  <c r="D69" i="2"/>
  <c r="C69" i="2"/>
  <c r="S62" i="2"/>
  <c r="R62" i="2"/>
  <c r="I75" i="2"/>
  <c r="H75" i="2"/>
  <c r="D75" i="2"/>
  <c r="C75" i="2"/>
  <c r="D68" i="2"/>
  <c r="C68" i="2"/>
  <c r="S61" i="2"/>
  <c r="R61" i="2"/>
  <c r="A66" i="2"/>
  <c r="A73" i="2"/>
  <c r="F73" i="2"/>
  <c r="N64" i="2"/>
  <c r="M64" i="2"/>
  <c r="I64" i="2"/>
  <c r="H64" i="2"/>
  <c r="D64" i="2"/>
  <c r="C64" i="2"/>
  <c r="S57" i="2"/>
  <c r="R57" i="2"/>
  <c r="N63" i="2"/>
  <c r="M63" i="2"/>
  <c r="I63" i="2"/>
  <c r="H63" i="2"/>
  <c r="D63" i="2"/>
  <c r="C63" i="2"/>
  <c r="S56" i="2"/>
  <c r="R56" i="2"/>
  <c r="N62" i="2"/>
  <c r="M62" i="2"/>
  <c r="I62" i="2"/>
  <c r="H62" i="2"/>
  <c r="D62" i="2"/>
  <c r="C62" i="2"/>
  <c r="S55" i="2"/>
  <c r="R55" i="2"/>
  <c r="N61" i="2"/>
  <c r="M61" i="2"/>
  <c r="I61" i="2"/>
  <c r="H61" i="2"/>
  <c r="D61" i="2"/>
  <c r="C61" i="2"/>
  <c r="S54" i="2"/>
  <c r="R54" i="2"/>
  <c r="A59" i="2"/>
  <c r="F59" i="2"/>
  <c r="K59" i="2"/>
  <c r="N57" i="2"/>
  <c r="M57" i="2"/>
  <c r="I57" i="2"/>
  <c r="H57" i="2"/>
  <c r="D57" i="2"/>
  <c r="C57" i="2"/>
  <c r="S50" i="2"/>
  <c r="R50" i="2"/>
  <c r="N56" i="2"/>
  <c r="M56" i="2"/>
  <c r="I56" i="2"/>
  <c r="H56" i="2"/>
  <c r="D56" i="2"/>
  <c r="C56" i="2"/>
  <c r="S49" i="2"/>
  <c r="R49" i="2"/>
  <c r="N55" i="2"/>
  <c r="M55" i="2"/>
  <c r="I55" i="2"/>
  <c r="H55" i="2"/>
  <c r="D55" i="2"/>
  <c r="C55" i="2"/>
  <c r="S48" i="2"/>
  <c r="R48" i="2"/>
  <c r="N54" i="2"/>
  <c r="M54" i="2"/>
  <c r="I54" i="2"/>
  <c r="H54" i="2"/>
  <c r="D54" i="2"/>
  <c r="C54" i="2"/>
  <c r="S47" i="2"/>
  <c r="R47" i="2"/>
  <c r="A52" i="2"/>
  <c r="F52" i="2"/>
  <c r="K52" i="2"/>
  <c r="N50" i="2"/>
  <c r="M50" i="2"/>
  <c r="I50" i="2"/>
  <c r="H50" i="2"/>
  <c r="D50" i="2"/>
  <c r="C50" i="2"/>
  <c r="S43" i="2"/>
  <c r="R43" i="2"/>
  <c r="N49" i="2"/>
  <c r="M49" i="2"/>
  <c r="I49" i="2"/>
  <c r="H49" i="2"/>
  <c r="D49" i="2"/>
  <c r="C49" i="2"/>
  <c r="S42" i="2"/>
  <c r="R42" i="2"/>
  <c r="N48" i="2"/>
  <c r="M48" i="2"/>
  <c r="I48" i="2"/>
  <c r="H48" i="2"/>
  <c r="D48" i="2"/>
  <c r="C48" i="2"/>
  <c r="S41" i="2"/>
  <c r="R41" i="2"/>
  <c r="N47" i="2"/>
  <c r="M47" i="2"/>
  <c r="I47" i="2"/>
  <c r="H47" i="2"/>
  <c r="D47" i="2"/>
  <c r="C47" i="2"/>
  <c r="S40" i="2"/>
  <c r="R40" i="2"/>
  <c r="A45" i="2"/>
  <c r="F45" i="2"/>
  <c r="K45" i="2"/>
  <c r="N43" i="2"/>
  <c r="M43" i="2"/>
  <c r="I43" i="2"/>
  <c r="H43" i="2"/>
  <c r="D43" i="2"/>
  <c r="C43" i="2"/>
  <c r="D36" i="2"/>
  <c r="C36" i="2"/>
  <c r="N42" i="2"/>
  <c r="M42" i="2"/>
  <c r="I42" i="2"/>
  <c r="H42" i="2"/>
  <c r="D42" i="2"/>
  <c r="C42" i="2"/>
  <c r="D35" i="2"/>
  <c r="C35" i="2"/>
  <c r="N41" i="2"/>
  <c r="M41" i="2"/>
  <c r="I41" i="2"/>
  <c r="H41" i="2"/>
  <c r="D41" i="2"/>
  <c r="C41" i="2"/>
  <c r="D34" i="2"/>
  <c r="C34" i="2"/>
  <c r="N40" i="2"/>
  <c r="M40" i="2"/>
  <c r="I40" i="2"/>
  <c r="H40" i="2"/>
  <c r="D40" i="2"/>
  <c r="C40" i="2"/>
  <c r="D33" i="2"/>
  <c r="C33" i="2"/>
  <c r="A38" i="2"/>
  <c r="F38" i="2"/>
  <c r="K38" i="2"/>
  <c r="B31" i="2"/>
  <c r="S29" i="2"/>
  <c r="R29" i="2"/>
  <c r="N29" i="2"/>
  <c r="M29" i="2"/>
  <c r="I29" i="2"/>
  <c r="H29" i="2"/>
  <c r="D29" i="2"/>
  <c r="C29" i="2"/>
  <c r="S28" i="2"/>
  <c r="R28" i="2"/>
  <c r="N28" i="2"/>
  <c r="M28" i="2"/>
  <c r="I28" i="2"/>
  <c r="H28" i="2"/>
  <c r="D28" i="2"/>
  <c r="C28" i="2"/>
  <c r="S27" i="2"/>
  <c r="R27" i="2"/>
  <c r="N27" i="2"/>
  <c r="M27" i="2"/>
  <c r="I27" i="2"/>
  <c r="H27" i="2"/>
  <c r="D27" i="2"/>
  <c r="C27" i="2"/>
  <c r="S26" i="2"/>
  <c r="R26" i="2"/>
  <c r="N26" i="2"/>
  <c r="M26" i="2"/>
  <c r="I26" i="2"/>
  <c r="H26" i="2"/>
  <c r="D26" i="2"/>
  <c r="C26" i="2"/>
  <c r="F24" i="2"/>
  <c r="K24" i="2"/>
  <c r="P24" i="2"/>
  <c r="Q24" i="2"/>
  <c r="L24" i="2"/>
  <c r="G24" i="2"/>
  <c r="B24" i="2"/>
  <c r="S22" i="2"/>
  <c r="R22" i="2"/>
  <c r="N22" i="2"/>
  <c r="M22" i="2"/>
  <c r="I22" i="2"/>
  <c r="H22" i="2"/>
  <c r="D22" i="2"/>
  <c r="C22" i="2"/>
  <c r="S21" i="2"/>
  <c r="R21" i="2"/>
  <c r="N21" i="2"/>
  <c r="M21" i="2"/>
  <c r="I21" i="2"/>
  <c r="H21" i="2"/>
  <c r="D21" i="2"/>
  <c r="C21" i="2"/>
  <c r="S20" i="2"/>
  <c r="R20" i="2"/>
  <c r="N20" i="2"/>
  <c r="M20" i="2"/>
  <c r="I20" i="2"/>
  <c r="H20" i="2"/>
  <c r="D20" i="2"/>
  <c r="C20" i="2"/>
  <c r="S19" i="2"/>
  <c r="R19" i="2"/>
  <c r="N19" i="2"/>
  <c r="M19" i="2"/>
  <c r="I19" i="2"/>
  <c r="H19" i="2"/>
  <c r="D19" i="2"/>
  <c r="C19" i="2"/>
  <c r="F17" i="2"/>
  <c r="K17" i="2"/>
  <c r="P17" i="2"/>
  <c r="Q17" i="2"/>
  <c r="L17" i="2"/>
  <c r="G17" i="2"/>
  <c r="B17" i="2"/>
  <c r="S15" i="2"/>
  <c r="R15" i="2"/>
  <c r="N15" i="2"/>
  <c r="M15" i="2"/>
  <c r="I15" i="2"/>
  <c r="H15" i="2"/>
  <c r="D15" i="2"/>
  <c r="C15" i="2"/>
  <c r="S14" i="2"/>
  <c r="R14" i="2"/>
  <c r="N14" i="2"/>
  <c r="M14" i="2"/>
  <c r="I14" i="2"/>
  <c r="H14" i="2"/>
  <c r="D14" i="2"/>
  <c r="C14" i="2"/>
  <c r="S13" i="2"/>
  <c r="R13" i="2"/>
  <c r="N13" i="2"/>
  <c r="M13" i="2"/>
  <c r="I13" i="2"/>
  <c r="H13" i="2"/>
  <c r="D13" i="2"/>
  <c r="C13" i="2"/>
  <c r="S12" i="2"/>
  <c r="R12" i="2"/>
  <c r="N12" i="2"/>
  <c r="M12" i="2"/>
  <c r="I12" i="2"/>
  <c r="H12" i="2"/>
  <c r="D12" i="2"/>
  <c r="C12" i="2"/>
  <c r="F10" i="2"/>
  <c r="K10" i="2"/>
  <c r="P10" i="2"/>
  <c r="Q10" i="2"/>
  <c r="L10" i="2"/>
  <c r="G10" i="2"/>
  <c r="B10" i="2"/>
  <c r="S8" i="2"/>
  <c r="R8" i="2"/>
  <c r="N8" i="2"/>
  <c r="M8" i="2"/>
  <c r="I8" i="2"/>
  <c r="H8" i="2"/>
  <c r="D8" i="2"/>
  <c r="C8" i="2"/>
  <c r="S7" i="2"/>
  <c r="R7" i="2"/>
  <c r="N7" i="2"/>
  <c r="M7" i="2"/>
  <c r="I7" i="2"/>
  <c r="H7" i="2"/>
  <c r="D7" i="2"/>
  <c r="C7" i="2"/>
  <c r="S6" i="2"/>
  <c r="R6" i="2"/>
  <c r="N6" i="2"/>
  <c r="M6" i="2"/>
  <c r="I6" i="2"/>
  <c r="H6" i="2"/>
  <c r="D6" i="2"/>
  <c r="C6" i="2"/>
  <c r="S5" i="2"/>
  <c r="R5" i="2"/>
  <c r="N5" i="2"/>
  <c r="M5" i="2"/>
  <c r="I5" i="2"/>
  <c r="H5" i="2"/>
  <c r="D5" i="2"/>
  <c r="C5" i="2"/>
  <c r="F3" i="2"/>
  <c r="K3" i="2"/>
  <c r="P3" i="2"/>
  <c r="Q3" i="2"/>
  <c r="L3" i="2"/>
  <c r="G3" i="2"/>
  <c r="B3" i="2"/>
</calcChain>
</file>

<file path=xl/sharedStrings.xml><?xml version="1.0" encoding="utf-8"?>
<sst xmlns="http://schemas.openxmlformats.org/spreadsheetml/2006/main" count="634" uniqueCount="284">
  <si>
    <t>Sábado 24</t>
  </si>
  <si>
    <t>G1V 35 - 39</t>
  </si>
  <si>
    <t>G2V 35 - 39</t>
  </si>
  <si>
    <t>G3V 35 - 39</t>
  </si>
  <si>
    <t>G4V 35 - 39</t>
  </si>
  <si>
    <t>G5V 35 - 39</t>
  </si>
  <si>
    <t>G6V 35 - 39</t>
  </si>
  <si>
    <t>G7V 35 - 39</t>
  </si>
  <si>
    <t>G8V 35 - 39</t>
  </si>
  <si>
    <t>G9V 35 - 39</t>
  </si>
  <si>
    <t>G10V 35 - 39</t>
  </si>
  <si>
    <t>G11V 35 - 39</t>
  </si>
  <si>
    <t>G12V 35 - 39</t>
  </si>
  <si>
    <t>G13V 35 - 39</t>
  </si>
  <si>
    <t>G14V 35 - 39</t>
  </si>
  <si>
    <t>G15V 35 - 39</t>
  </si>
  <si>
    <t>G16V 35 - 39</t>
  </si>
  <si>
    <t>G17V 35 - 39</t>
  </si>
  <si>
    <t>G1V 40 - 44</t>
  </si>
  <si>
    <t>G2V 40 - 44</t>
  </si>
  <si>
    <t>G3V 40 - 44</t>
  </si>
  <si>
    <t>G4V 40 - 44</t>
  </si>
  <si>
    <t>G5V 40 - 44</t>
  </si>
  <si>
    <t>G6V 40 - 44</t>
  </si>
  <si>
    <t>G7V 40 - 44</t>
  </si>
  <si>
    <t>G8V 40 - 44</t>
  </si>
  <si>
    <t>G1V 45 - 49</t>
  </si>
  <si>
    <t>G2V 45 - 49</t>
  </si>
  <si>
    <t>G3V 45 - 49</t>
  </si>
  <si>
    <t>G4V 45 - 49</t>
  </si>
  <si>
    <t>G5V 45 - 49</t>
  </si>
  <si>
    <t>G6V 45 - 49</t>
  </si>
  <si>
    <t>G7V 45 - 49</t>
  </si>
  <si>
    <t>G8V 45 - 49</t>
  </si>
  <si>
    <t>G9V 45 - 49</t>
  </si>
  <si>
    <t>G1V 50 - 54</t>
  </si>
  <si>
    <t>G2V 50 -54</t>
  </si>
  <si>
    <t>G3V 50 - 54</t>
  </si>
  <si>
    <t>G4V 50 - 54</t>
  </si>
  <si>
    <t>G2V 65 - 69</t>
  </si>
  <si>
    <t>G3V 65 - 69</t>
  </si>
  <si>
    <t>G4V 65 - 69</t>
  </si>
  <si>
    <t>G5V 65 - 69</t>
  </si>
  <si>
    <t>G1V 65 - 69</t>
  </si>
  <si>
    <t>G1V 80+</t>
  </si>
  <si>
    <t>G1V 60 - 64</t>
  </si>
  <si>
    <t>G2V 60 - 64</t>
  </si>
  <si>
    <t>G3V 60 - 64</t>
  </si>
  <si>
    <t>G4V 60 - 64</t>
  </si>
  <si>
    <t>G5V 60 - 64</t>
  </si>
  <si>
    <t>G6V 60 - 64</t>
  </si>
  <si>
    <t>G7V 60 - 64</t>
  </si>
  <si>
    <t>G5V 50 - 54</t>
  </si>
  <si>
    <t>G1V 75 - 79</t>
  </si>
  <si>
    <t>G2V 75 - 79</t>
  </si>
  <si>
    <t>G1V 70 - 74</t>
  </si>
  <si>
    <t>G2V 70 - 74</t>
  </si>
  <si>
    <t>G3V 70 - 74</t>
  </si>
  <si>
    <t xml:space="preserve">G3V 70 - 74 </t>
  </si>
  <si>
    <t xml:space="preserve">G1D 35 - 64 </t>
  </si>
  <si>
    <t>G2D 35 - 64</t>
  </si>
  <si>
    <t>G3D 35 - 64</t>
  </si>
  <si>
    <t>G4D 35 - 64</t>
  </si>
  <si>
    <t>G5D 35 - 64</t>
  </si>
  <si>
    <t>G1V 55 - 59</t>
  </si>
  <si>
    <t>G2V 55 - 59</t>
  </si>
  <si>
    <t>G3V 55 - 59</t>
  </si>
  <si>
    <t>G4V 55 - 59</t>
  </si>
  <si>
    <t>G5V 55 - 59</t>
  </si>
  <si>
    <t>TERMINO JORNADA FASE DE GRUPOS CLASIFICATORIOS</t>
  </si>
  <si>
    <t>Domingo 25</t>
  </si>
  <si>
    <t>1/32V 35 - 39</t>
  </si>
  <si>
    <t>1/8V 40 - 44</t>
  </si>
  <si>
    <t>1/16V 45 - 49</t>
  </si>
  <si>
    <t>1/8V 50 - 54</t>
  </si>
  <si>
    <t>1/8V 55 - 59</t>
  </si>
  <si>
    <t>1/8V 60 - 64</t>
  </si>
  <si>
    <t>1/8V 65 - 69</t>
  </si>
  <si>
    <t>1/8D 35 - 64</t>
  </si>
  <si>
    <t>1/16V 35 - 39</t>
  </si>
  <si>
    <t>1/8V 45 - 49</t>
  </si>
  <si>
    <t>1/8V 35 - 39</t>
  </si>
  <si>
    <t>1/4V 40 - 44</t>
  </si>
  <si>
    <t>1/4V 45 - 49</t>
  </si>
  <si>
    <t>1/4V 50 - 54</t>
  </si>
  <si>
    <t>1/4V 55 - 59</t>
  </si>
  <si>
    <t>1/4V 60 - 64</t>
  </si>
  <si>
    <t>1/4V 65 - 69</t>
  </si>
  <si>
    <t>1/4V 70 - 74</t>
  </si>
  <si>
    <t xml:space="preserve">1/4D 35 - 64 </t>
  </si>
  <si>
    <t>1/4D 35 - 64</t>
  </si>
  <si>
    <t>1/4V 35 - 39</t>
  </si>
  <si>
    <t>SFV 40 - 44</t>
  </si>
  <si>
    <t>SFV 45 - 49</t>
  </si>
  <si>
    <t>SFV 70 - 74</t>
  </si>
  <si>
    <t>SFV 75 - 79</t>
  </si>
  <si>
    <t>SFD 35 - 64</t>
  </si>
  <si>
    <t>SFV 35 - 39</t>
  </si>
  <si>
    <t xml:space="preserve">SFV 35 - 39 </t>
  </si>
  <si>
    <t>SFV 50 - 54</t>
  </si>
  <si>
    <t>SFV 55 - 59</t>
  </si>
  <si>
    <t>SFV 60 - 64</t>
  </si>
  <si>
    <t>SFV 65 - 69</t>
  </si>
  <si>
    <t>FV 40 - 44</t>
  </si>
  <si>
    <t>FV - 45 - 49</t>
  </si>
  <si>
    <t>FV 70 - 74</t>
  </si>
  <si>
    <t>FV 75 - 79</t>
  </si>
  <si>
    <t xml:space="preserve">FD 35 - 64 </t>
  </si>
  <si>
    <t>FV 50 - 54</t>
  </si>
  <si>
    <t>FV 55 - 59</t>
  </si>
  <si>
    <t>FV 60 - 64</t>
  </si>
  <si>
    <t>FV 65 - 69</t>
  </si>
  <si>
    <t>FV35 - 39</t>
  </si>
  <si>
    <t>TERMINO PRUEBA MASTER INDIVIDUALES DAMAS Y VARONES</t>
  </si>
  <si>
    <t>1/4 DMx 35 - 49</t>
  </si>
  <si>
    <t>SF DMx 50 +</t>
  </si>
  <si>
    <t>1/8 DV 35 - 39</t>
  </si>
  <si>
    <t>SF DMx 35 - 49</t>
  </si>
  <si>
    <t>F DV 75 - 79</t>
  </si>
  <si>
    <t>FDMx 35 - 49</t>
  </si>
  <si>
    <t xml:space="preserve">FDMx 50 + </t>
  </si>
  <si>
    <t>SF DV 70 - 74</t>
  </si>
  <si>
    <t>SF DV 65 - 69</t>
  </si>
  <si>
    <t>1/8 DV 45 - 49</t>
  </si>
  <si>
    <t>1/4 DV 35 - 39</t>
  </si>
  <si>
    <t>1/4 DV 40 - 44</t>
  </si>
  <si>
    <t>1/4 DV 45 - 49</t>
  </si>
  <si>
    <t>1/4 DV 50 - 54</t>
  </si>
  <si>
    <t>1/4 DV 60 - 64</t>
  </si>
  <si>
    <t xml:space="preserve">1/4 DD </t>
  </si>
  <si>
    <t>1/4 DV 55 - 59</t>
  </si>
  <si>
    <t>SF DV 35 - 39</t>
  </si>
  <si>
    <t>SF DV 40 - 44</t>
  </si>
  <si>
    <t>SF DV 45 - 49</t>
  </si>
  <si>
    <t>SF DV 50 - 54</t>
  </si>
  <si>
    <t>SF DV 55 - 59</t>
  </si>
  <si>
    <t>SF DV 60 - 64</t>
  </si>
  <si>
    <t>SF DD</t>
  </si>
  <si>
    <t>F DV 40 - 44</t>
  </si>
  <si>
    <t>F DV 45 - 49</t>
  </si>
  <si>
    <t>F DV 50 - 54</t>
  </si>
  <si>
    <t>F DV 55 - 59</t>
  </si>
  <si>
    <t>F DV 60 - 64</t>
  </si>
  <si>
    <t>F DV 65 - 69</t>
  </si>
  <si>
    <t>F DV 70 - 74</t>
  </si>
  <si>
    <t>F DV 35 - 39</t>
  </si>
  <si>
    <t>F DD</t>
  </si>
  <si>
    <t>TERMINO PRUEBA MASTER DOBLES MIXTOS, DOBLES DAMAS Y DOBLES VARONES</t>
  </si>
  <si>
    <t>GRUPOS CATEGORIA MASTER 35-39</t>
  </si>
  <si>
    <t>Nr.</t>
  </si>
  <si>
    <t>NOMBRE</t>
  </si>
  <si>
    <t>LIGA</t>
  </si>
  <si>
    <t>GRUPO 1  40-44</t>
  </si>
  <si>
    <t>GRUPO 2  40-44</t>
  </si>
  <si>
    <t>GRUPO 3  40-44</t>
  </si>
  <si>
    <t>GRUPO 4  40-44</t>
  </si>
  <si>
    <t>GRUPO 5 40-44</t>
  </si>
  <si>
    <t>GRUPO 6 40-44</t>
  </si>
  <si>
    <t>GRUPO 7 40-44</t>
  </si>
  <si>
    <t>GRUPO 8 40-44</t>
  </si>
  <si>
    <t>GRUPO 1  45-49</t>
  </si>
  <si>
    <t>GRUPO 2  45-49</t>
  </si>
  <si>
    <t>GRUPO 3 45-49</t>
  </si>
  <si>
    <t>GRUPO 4  45-49</t>
  </si>
  <si>
    <t>GRUPO 5  45-49</t>
  </si>
  <si>
    <t>GRUPO 6  45-49</t>
  </si>
  <si>
    <t>GRPO 7  45-49</t>
  </si>
  <si>
    <t>GRPO 8  45-49</t>
  </si>
  <si>
    <t>GRUPO 9  45-49</t>
  </si>
  <si>
    <t>GRUPO 1 50-54</t>
  </si>
  <si>
    <t>GRUPO 2 50-54</t>
  </si>
  <si>
    <t>GRUPO 3  50-54</t>
  </si>
  <si>
    <t>GRUPO 4  50-54</t>
  </si>
  <si>
    <t>GRUPO 5  50-54</t>
  </si>
  <si>
    <t>GRUPO 1  55-59</t>
  </si>
  <si>
    <t xml:space="preserve">AMPUERO Alejandro </t>
  </si>
  <si>
    <t>VLD</t>
  </si>
  <si>
    <t>DOMINGUEZ Carlos</t>
  </si>
  <si>
    <t>TEM</t>
  </si>
  <si>
    <t xml:space="preserve">MUÑOZ Alejandro </t>
  </si>
  <si>
    <t>MET</t>
  </si>
  <si>
    <t>GRUPO 2  55-59</t>
  </si>
  <si>
    <t>GRUPO 3  55-59</t>
  </si>
  <si>
    <t>GRUPO 4  55-59</t>
  </si>
  <si>
    <t>GRUPO 5 55-59</t>
  </si>
  <si>
    <t xml:space="preserve">MENDOZA Francisco </t>
  </si>
  <si>
    <t>LIZANA Juan</t>
  </si>
  <si>
    <t>PALACIOS Cesar</t>
  </si>
  <si>
    <t>RODRIGUEZ Oscar</t>
  </si>
  <si>
    <t>CROMA Mario</t>
  </si>
  <si>
    <t>BRILL Simón</t>
  </si>
  <si>
    <t>LORCA Leonel</t>
  </si>
  <si>
    <t>VELEZ Gastón</t>
  </si>
  <si>
    <t>DIAZ Carlos</t>
  </si>
  <si>
    <t>VALENZUELA José</t>
  </si>
  <si>
    <t xml:space="preserve">RODRIGUEZ Ricardo </t>
  </si>
  <si>
    <t>OLIVARES Victor</t>
  </si>
  <si>
    <t xml:space="preserve">VILLALOBOS Oscar </t>
  </si>
  <si>
    <t>GRUPO 1  60-64</t>
  </si>
  <si>
    <t>GRUPO 2  60-64</t>
  </si>
  <si>
    <t>GRUPO 3  60-64</t>
  </si>
  <si>
    <t>GRUPO 4  60-64</t>
  </si>
  <si>
    <t>QUINTERO Danor</t>
  </si>
  <si>
    <t>CANALES José</t>
  </si>
  <si>
    <t>LEON Guillermo</t>
  </si>
  <si>
    <t>ASTORGA Edgardo</t>
  </si>
  <si>
    <t>CORRALES Silvio</t>
  </si>
  <si>
    <t>HASBUN Jorge</t>
  </si>
  <si>
    <t>GATICA Juan</t>
  </si>
  <si>
    <t>BARRENECHEA Mario</t>
  </si>
  <si>
    <t>DE LA ROSA Miguel</t>
  </si>
  <si>
    <t>HERMOSILLA Luis</t>
  </si>
  <si>
    <t>GARCIA Mario</t>
  </si>
  <si>
    <t>FERNANDEZ Carlos</t>
  </si>
  <si>
    <t>GRUPO 5 60-64</t>
  </si>
  <si>
    <t>GRUPO 6 60-64</t>
  </si>
  <si>
    <t>GRUPO 7 60-64</t>
  </si>
  <si>
    <t>GRUPO 1 65-69</t>
  </si>
  <si>
    <t>HENRIQUEZ Iván</t>
  </si>
  <si>
    <t>ABARCA Jorge</t>
  </si>
  <si>
    <t>SILVA Jorge</t>
  </si>
  <si>
    <t>VARGAS Jorge</t>
  </si>
  <si>
    <t>BEOVIDES Manuel</t>
  </si>
  <si>
    <t>OLGUIN Luis</t>
  </si>
  <si>
    <t>REBOLLEDO Santiago</t>
  </si>
  <si>
    <t>PAVEZ Pedro</t>
  </si>
  <si>
    <t>MORENO Fernando</t>
  </si>
  <si>
    <t>GRUPO 2 65-69</t>
  </si>
  <si>
    <t>GRUPO 3 65-69</t>
  </si>
  <si>
    <t>GRUPO 4 65-69</t>
  </si>
  <si>
    <t>GRUPO 5 65-69</t>
  </si>
  <si>
    <t>GRUPO 1 70- 74</t>
  </si>
  <si>
    <t>GRUPO 2 70-74</t>
  </si>
  <si>
    <t>GRUPO 3 70-74</t>
  </si>
  <si>
    <t>GRUPO 1 75-79</t>
  </si>
  <si>
    <t xml:space="preserve">DROGUETT Miguel </t>
  </si>
  <si>
    <t xml:space="preserve">CORTES Claudio </t>
  </si>
  <si>
    <t>ÑÑ</t>
  </si>
  <si>
    <t>CARRION Vladimiro</t>
  </si>
  <si>
    <t>CASTRO Nelson</t>
  </si>
  <si>
    <t>LC</t>
  </si>
  <si>
    <t xml:space="preserve">PINTO Martin </t>
  </si>
  <si>
    <t>LOPEZ Sergio</t>
  </si>
  <si>
    <t>CORTEZ Heriberto</t>
  </si>
  <si>
    <t>VLP</t>
  </si>
  <si>
    <t>MORALES Osvaldo</t>
  </si>
  <si>
    <t>EREBITIS Carlos</t>
  </si>
  <si>
    <t>FUENTES Gabriel</t>
  </si>
  <si>
    <t>MAU</t>
  </si>
  <si>
    <t>SCHATZ Luis</t>
  </si>
  <si>
    <t xml:space="preserve">SOTO Juan </t>
  </si>
  <si>
    <t>PARRA Enrique</t>
  </si>
  <si>
    <t>GRUPO 2 75-79</t>
  </si>
  <si>
    <t>GRUPO 1 80+</t>
  </si>
  <si>
    <t>GRUPO 1 DAMAS</t>
  </si>
  <si>
    <t>GRUPOS 2 DAMAS</t>
  </si>
  <si>
    <t>VELOSO Rogelio</t>
  </si>
  <si>
    <t>ARRIAGADA René</t>
  </si>
  <si>
    <t>REINOSO Eliana</t>
  </si>
  <si>
    <t>LTC</t>
  </si>
  <si>
    <t>BUSTAMANTE Ximena</t>
  </si>
  <si>
    <t>CORCO Demetrio</t>
  </si>
  <si>
    <t>CARRERA José</t>
  </si>
  <si>
    <t>BADILLA Claudia</t>
  </si>
  <si>
    <t>BECERRA Loreto</t>
  </si>
  <si>
    <t>MARTINEZ José</t>
  </si>
  <si>
    <t>PAOLINI Luis</t>
  </si>
  <si>
    <t>LP</t>
  </si>
  <si>
    <t>MACAYA Ursula</t>
  </si>
  <si>
    <t>RODRÍGUEZ Berta</t>
  </si>
  <si>
    <t>GRUPO 3 DAMAS</t>
  </si>
  <si>
    <t>GRUPO 4 DAMAS</t>
  </si>
  <si>
    <t>GRUPO 5 DAMAS</t>
  </si>
  <si>
    <t>DÍAZ Jacqueline Díaz</t>
  </si>
  <si>
    <t>LLANTEN Paulina</t>
  </si>
  <si>
    <t>LB</t>
  </si>
  <si>
    <t>HERMOSILLA Andrea</t>
  </si>
  <si>
    <t>CASTILLO Carla</t>
  </si>
  <si>
    <t>GONCALVEZ Ximena</t>
  </si>
  <si>
    <t>IQQ</t>
  </si>
  <si>
    <t>CASTILLO Alejandra</t>
  </si>
  <si>
    <t>GONCALVEZ Paola</t>
  </si>
  <si>
    <t>VILLAGRÁN Sara</t>
  </si>
  <si>
    <t>ÁLVAREZ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</si>
</sst>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0" fontId="0" fillId="2" borderId="4" xfId="0" applyNumberForma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0" fontId="0" fillId="2" borderId="7" xfId="0" applyNumberFormat="1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20" fontId="0" fillId="2" borderId="12" xfId="0" applyNumberFormat="1" applyFill="1" applyBorder="1"/>
    <xf numFmtId="20" fontId="0" fillId="0" borderId="0" xfId="0" applyNumberFormat="1"/>
    <xf numFmtId="0" fontId="2" fillId="0" borderId="0" xfId="0" applyFont="1" applyAlignment="1">
      <alignment horizontal="center" vertical="center"/>
    </xf>
    <xf numFmtId="20" fontId="1" fillId="0" borderId="0" xfId="0" applyNumberFormat="1" applyFont="1"/>
    <xf numFmtId="0" fontId="2" fillId="4" borderId="6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17" borderId="16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18" xfId="1" applyFont="1" applyBorder="1" applyAlignment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19" xfId="1" applyFont="1" applyBorder="1" applyAlignment="1">
      <alignment vertical="center"/>
    </xf>
    <xf numFmtId="0" fontId="11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center" vertical="center"/>
    </xf>
    <xf numFmtId="0" fontId="12" fillId="18" borderId="22" xfId="1" applyFont="1" applyFill="1" applyBorder="1" applyAlignment="1" applyProtection="1">
      <alignment horizontal="center" vertical="center"/>
      <protection locked="0"/>
    </xf>
    <xf numFmtId="0" fontId="8" fillId="0" borderId="22" xfId="1" applyFont="1" applyBorder="1" applyAlignment="1">
      <alignment vertical="center"/>
    </xf>
    <xf numFmtId="0" fontId="13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12" fillId="18" borderId="25" xfId="1" applyFont="1" applyFill="1" applyBorder="1" applyAlignment="1" applyProtection="1">
      <alignment horizontal="center" vertical="center"/>
      <protection locked="0"/>
    </xf>
    <xf numFmtId="0" fontId="8" fillId="0" borderId="25" xfId="1" applyFont="1" applyBorder="1" applyAlignment="1">
      <alignment vertical="center"/>
    </xf>
    <xf numFmtId="0" fontId="13" fillId="0" borderId="2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1" fillId="0" borderId="27" xfId="1" applyFont="1" applyBorder="1" applyAlignment="1">
      <alignment vertical="center"/>
    </xf>
    <xf numFmtId="0" fontId="11" fillId="0" borderId="10" xfId="1" applyFont="1" applyBorder="1" applyAlignment="1">
      <alignment horizontal="right" vertical="center"/>
    </xf>
    <xf numFmtId="0" fontId="8" fillId="19" borderId="9" xfId="2" applyFont="1" applyFill="1" applyBorder="1" applyAlignment="1">
      <alignment vertical="center"/>
    </xf>
    <xf numFmtId="0" fontId="13" fillId="0" borderId="9" xfId="1" applyFont="1" applyBorder="1" applyAlignment="1">
      <alignment horizontal="center" vertical="center"/>
    </xf>
    <xf numFmtId="0" fontId="8" fillId="19" borderId="0" xfId="2" applyFont="1" applyFill="1" applyAlignment="1">
      <alignment vertical="center"/>
    </xf>
    <xf numFmtId="0" fontId="8" fillId="0" borderId="9" xfId="1" applyFont="1" applyBorder="1" applyAlignment="1">
      <alignment vertical="center"/>
    </xf>
    <xf numFmtId="0" fontId="8" fillId="19" borderId="25" xfId="1" applyFont="1" applyFill="1" applyBorder="1" applyAlignment="1">
      <alignment vertical="center"/>
    </xf>
    <xf numFmtId="14" fontId="14" fillId="19" borderId="0" xfId="2" applyNumberFormat="1" applyFont="1" applyFill="1" applyAlignment="1">
      <alignment horizontal="center" vertical="center"/>
    </xf>
    <xf numFmtId="0" fontId="5" fillId="19" borderId="9" xfId="0" applyFont="1" applyFill="1" applyBorder="1"/>
    <xf numFmtId="0" fontId="15" fillId="19" borderId="0" xfId="0" applyFont="1" applyFill="1" applyBorder="1" applyAlignment="1">
      <alignment horizontal="center"/>
    </xf>
    <xf numFmtId="0" fontId="16" fillId="19" borderId="0" xfId="0" applyFont="1" applyFill="1" applyBorder="1" applyAlignment="1">
      <alignment horizontal="center"/>
    </xf>
    <xf numFmtId="0" fontId="8" fillId="0" borderId="28" xfId="1" applyFont="1" applyBorder="1" applyAlignment="1">
      <alignment vertical="center"/>
    </xf>
    <xf numFmtId="0" fontId="5" fillId="19" borderId="0" xfId="0" applyFont="1" applyFill="1" applyBorder="1"/>
    <xf numFmtId="0" fontId="11" fillId="0" borderId="11" xfId="1" applyFont="1" applyBorder="1" applyAlignment="1">
      <alignment horizontal="right" vertical="center"/>
    </xf>
    <xf numFmtId="0" fontId="16" fillId="19" borderId="9" xfId="0" applyFont="1" applyFill="1" applyBorder="1" applyAlignment="1">
      <alignment horizontal="center"/>
    </xf>
    <xf numFmtId="0" fontId="15" fillId="19" borderId="9" xfId="0" applyFont="1" applyFill="1" applyBorder="1" applyAlignment="1">
      <alignment horizontal="center"/>
    </xf>
    <xf numFmtId="0" fontId="13" fillId="0" borderId="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2" fillId="18" borderId="9" xfId="1" applyFont="1" applyFill="1" applyBorder="1" applyAlignment="1" applyProtection="1">
      <alignment horizontal="center" vertical="center"/>
      <protection locked="0"/>
    </xf>
    <xf numFmtId="0" fontId="12" fillId="18" borderId="28" xfId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17" borderId="17" xfId="1" applyFont="1" applyFill="1" applyBorder="1" applyAlignment="1">
      <alignment horizontal="center" vertical="center"/>
    </xf>
    <xf numFmtId="0" fontId="8" fillId="17" borderId="8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3">
    <cellStyle name="Normal" xfId="0" builtinId="0"/>
    <cellStyle name="Normal 4" xfId="2"/>
    <cellStyle name="Normal_WCC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UPOS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s"/>
      <sheetName val="COVER"/>
      <sheetName val="Medals"/>
      <sheetName val="GRP"/>
      <sheetName val="DRAWGRP"/>
      <sheetName val="X64"/>
      <sheetName val="PLAX64"/>
      <sheetName val="DRAWX64"/>
      <sheetName val="X32"/>
      <sheetName val="PLAX32"/>
      <sheetName val="DRAWX32"/>
      <sheetName val="X16"/>
      <sheetName val="PLAX16"/>
      <sheetName val="DRAWX16"/>
      <sheetName val="X8"/>
      <sheetName val="PLAX8"/>
      <sheetName val="DRAWX8"/>
      <sheetName val="PARTIGRP"/>
      <sheetName val="PLAGRP"/>
    </sheetNames>
    <sheetDataSet>
      <sheetData sheetId="0">
        <row r="2">
          <cell r="A2">
            <v>100</v>
          </cell>
          <cell r="C2" t="str">
            <v>MORAGA Rodrigo</v>
          </cell>
          <cell r="D2" t="str">
            <v>Chillán</v>
          </cell>
          <cell r="E2" t="str">
            <v>CHL</v>
          </cell>
        </row>
        <row r="3">
          <cell r="A3">
            <v>101</v>
          </cell>
          <cell r="C3" t="str">
            <v>OROZCO Pedro</v>
          </cell>
          <cell r="D3" t="str">
            <v>Metropolitana</v>
          </cell>
          <cell r="E3" t="str">
            <v>MET</v>
          </cell>
        </row>
        <row r="4">
          <cell r="A4">
            <v>102</v>
          </cell>
          <cell r="C4" t="str">
            <v xml:space="preserve">CORRAL Marcelo </v>
          </cell>
          <cell r="D4" t="str">
            <v>La pintana</v>
          </cell>
          <cell r="E4" t="str">
            <v>LP</v>
          </cell>
        </row>
        <row r="5">
          <cell r="A5">
            <v>103</v>
          </cell>
          <cell r="C5" t="str">
            <v xml:space="preserve">HERRERA Cristian </v>
          </cell>
          <cell r="D5" t="str">
            <v>Metropolitana</v>
          </cell>
          <cell r="E5" t="str">
            <v>MET</v>
          </cell>
        </row>
        <row r="6">
          <cell r="A6">
            <v>104</v>
          </cell>
          <cell r="C6" t="str">
            <v>COVARRUBIAS Alvaro</v>
          </cell>
          <cell r="D6" t="str">
            <v>Talagante</v>
          </cell>
          <cell r="E6" t="str">
            <v>TLG</v>
          </cell>
        </row>
        <row r="7">
          <cell r="A7">
            <v>105</v>
          </cell>
          <cell r="C7" t="str">
            <v>PAREDES Jorge</v>
          </cell>
          <cell r="D7" t="str">
            <v>Conchali</v>
          </cell>
          <cell r="E7" t="str">
            <v>CCH</v>
          </cell>
        </row>
        <row r="8">
          <cell r="A8">
            <v>106</v>
          </cell>
          <cell r="C8" t="str">
            <v>GONZALEZ Roberto</v>
          </cell>
          <cell r="D8" t="str">
            <v>San marcos de Arica</v>
          </cell>
          <cell r="E8" t="str">
            <v>SMA</v>
          </cell>
        </row>
        <row r="9">
          <cell r="A9">
            <v>107</v>
          </cell>
          <cell r="C9" t="str">
            <v>OPAZO Rodrigo</v>
          </cell>
          <cell r="D9" t="str">
            <v>Conchali</v>
          </cell>
          <cell r="E9" t="str">
            <v>CCH</v>
          </cell>
        </row>
        <row r="10">
          <cell r="A10">
            <v>108</v>
          </cell>
          <cell r="C10" t="str">
            <v>CARRASCO Yoel</v>
          </cell>
          <cell r="D10" t="str">
            <v>Angelina</v>
          </cell>
          <cell r="E10" t="str">
            <v>ANG</v>
          </cell>
        </row>
        <row r="11">
          <cell r="A11">
            <v>109</v>
          </cell>
          <cell r="C11" t="str">
            <v>ROJAS Sergio</v>
          </cell>
          <cell r="D11" t="str">
            <v>San marcos de Arica</v>
          </cell>
          <cell r="E11" t="str">
            <v>SMA</v>
          </cell>
        </row>
        <row r="12">
          <cell r="A12">
            <v>110</v>
          </cell>
          <cell r="C12" t="str">
            <v>ESTIVALES Victor</v>
          </cell>
          <cell r="D12" t="str">
            <v>Metropolitana</v>
          </cell>
          <cell r="E12" t="str">
            <v>MET</v>
          </cell>
        </row>
        <row r="13">
          <cell r="A13">
            <v>111</v>
          </cell>
          <cell r="C13" t="str">
            <v>PASTEN Marco</v>
          </cell>
          <cell r="D13" t="str">
            <v>La pintana</v>
          </cell>
          <cell r="E13" t="str">
            <v>LP</v>
          </cell>
        </row>
        <row r="14">
          <cell r="A14">
            <v>112</v>
          </cell>
          <cell r="C14" t="str">
            <v>AGUILERA Michel</v>
          </cell>
          <cell r="D14" t="str">
            <v>Santiago norte</v>
          </cell>
          <cell r="E14" t="str">
            <v>SN</v>
          </cell>
        </row>
        <row r="15">
          <cell r="A15">
            <v>113</v>
          </cell>
          <cell r="C15" t="str">
            <v>OBANDO Luis</v>
          </cell>
          <cell r="D15" t="str">
            <v>Valdivia</v>
          </cell>
          <cell r="E15" t="str">
            <v>VLD</v>
          </cell>
        </row>
        <row r="16">
          <cell r="A16">
            <v>114</v>
          </cell>
          <cell r="C16" t="str">
            <v>CARRASCO Esteban</v>
          </cell>
          <cell r="D16" t="str">
            <v>Chillan</v>
          </cell>
          <cell r="E16" t="str">
            <v>CHL</v>
          </cell>
        </row>
        <row r="17">
          <cell r="A17">
            <v>115</v>
          </cell>
          <cell r="C17" t="str">
            <v>RUIZ Julio</v>
          </cell>
          <cell r="D17" t="str">
            <v>Estación central</v>
          </cell>
          <cell r="E17" t="str">
            <v>EC</v>
          </cell>
        </row>
        <row r="18">
          <cell r="A18">
            <v>116</v>
          </cell>
          <cell r="C18" t="str">
            <v xml:space="preserve">GONZALEZ Cristian </v>
          </cell>
          <cell r="D18" t="str">
            <v>La  cisterna</v>
          </cell>
          <cell r="E18" t="str">
            <v>LC</v>
          </cell>
        </row>
        <row r="19">
          <cell r="A19">
            <v>117</v>
          </cell>
          <cell r="C19" t="str">
            <v>RIOS Gaston</v>
          </cell>
          <cell r="D19" t="str">
            <v>Metropolitana</v>
          </cell>
          <cell r="E19" t="str">
            <v>MET</v>
          </cell>
        </row>
        <row r="20">
          <cell r="A20">
            <v>118</v>
          </cell>
          <cell r="C20" t="str">
            <v>SALAS Guillermo</v>
          </cell>
          <cell r="D20" t="str">
            <v>La pintana</v>
          </cell>
          <cell r="E20" t="str">
            <v>LP</v>
          </cell>
        </row>
        <row r="21">
          <cell r="A21">
            <v>119</v>
          </cell>
          <cell r="C21" t="str">
            <v>MARDONES Juan</v>
          </cell>
          <cell r="D21" t="str">
            <v>Metropolitana</v>
          </cell>
          <cell r="E21" t="str">
            <v>MET</v>
          </cell>
        </row>
        <row r="22">
          <cell r="A22">
            <v>120</v>
          </cell>
          <cell r="C22" t="str">
            <v>BUSTAMANTE Rodrigo</v>
          </cell>
          <cell r="D22" t="str">
            <v>Santiago norte</v>
          </cell>
          <cell r="E22" t="str">
            <v>SN</v>
          </cell>
        </row>
        <row r="23">
          <cell r="A23">
            <v>121</v>
          </cell>
          <cell r="C23" t="str">
            <v>VIAL Gonzalo</v>
          </cell>
          <cell r="D23" t="str">
            <v>Santiago norte</v>
          </cell>
          <cell r="E23" t="str">
            <v>SN</v>
          </cell>
        </row>
        <row r="24">
          <cell r="A24">
            <v>122</v>
          </cell>
          <cell r="C24" t="str">
            <v xml:space="preserve">LETELIER Victor </v>
          </cell>
          <cell r="D24" t="str">
            <v>Metropolitana</v>
          </cell>
          <cell r="E24" t="str">
            <v>MET</v>
          </cell>
        </row>
        <row r="25">
          <cell r="A25">
            <v>123</v>
          </cell>
          <cell r="C25" t="str">
            <v xml:space="preserve">SANCHEZ Gabriel </v>
          </cell>
          <cell r="D25" t="str">
            <v>Temuco</v>
          </cell>
          <cell r="E25" t="str">
            <v>TEM</v>
          </cell>
        </row>
        <row r="26">
          <cell r="A26">
            <v>124</v>
          </cell>
          <cell r="C26" t="str">
            <v>LOAYZA Pablo</v>
          </cell>
          <cell r="D26" t="str">
            <v>Antofagasta</v>
          </cell>
          <cell r="E26" t="str">
            <v>ATF</v>
          </cell>
        </row>
        <row r="27">
          <cell r="A27">
            <v>125</v>
          </cell>
          <cell r="C27" t="str">
            <v>MORGADO Carlos</v>
          </cell>
          <cell r="D27" t="str">
            <v>La pintana</v>
          </cell>
          <cell r="E27" t="str">
            <v>LP</v>
          </cell>
        </row>
        <row r="28">
          <cell r="A28">
            <v>126</v>
          </cell>
          <cell r="C28" t="str">
            <v>VEGA Juan</v>
          </cell>
          <cell r="D28" t="str">
            <v>Metropolitana</v>
          </cell>
          <cell r="E28" t="str">
            <v>MET</v>
          </cell>
        </row>
        <row r="29">
          <cell r="A29">
            <v>127</v>
          </cell>
          <cell r="C29" t="str">
            <v>ZUÑIGA Juan C.</v>
          </cell>
          <cell r="E29" t="str">
            <v>LB</v>
          </cell>
        </row>
        <row r="30">
          <cell r="A30">
            <v>128</v>
          </cell>
          <cell r="C30" t="str">
            <v xml:space="preserve">LARRACHEA Cristian </v>
          </cell>
          <cell r="D30" t="str">
            <v>La pintana</v>
          </cell>
          <cell r="E30" t="str">
            <v>LP</v>
          </cell>
        </row>
        <row r="31">
          <cell r="A31">
            <v>129</v>
          </cell>
          <cell r="C31" t="str">
            <v>SANTELICES Guillermo</v>
          </cell>
          <cell r="D31" t="str">
            <v>Metropolitana</v>
          </cell>
          <cell r="E31" t="str">
            <v>MET</v>
          </cell>
        </row>
        <row r="32">
          <cell r="A32">
            <v>130</v>
          </cell>
          <cell r="C32" t="str">
            <v>VALLEJOS Rafael</v>
          </cell>
          <cell r="D32" t="str">
            <v>Angelina</v>
          </cell>
          <cell r="E32" t="str">
            <v>ANG</v>
          </cell>
        </row>
        <row r="33">
          <cell r="A33">
            <v>131</v>
          </cell>
          <cell r="C33" t="str">
            <v>MALDONADO Marco</v>
          </cell>
          <cell r="D33" t="str">
            <v>Metropolitana</v>
          </cell>
          <cell r="E33" t="str">
            <v>MET</v>
          </cell>
        </row>
        <row r="34">
          <cell r="A34">
            <v>132</v>
          </cell>
          <cell r="C34" t="str">
            <v>BARRAZA Juan Pablo</v>
          </cell>
          <cell r="D34" t="str">
            <v>Chillan viejo</v>
          </cell>
          <cell r="E34" t="str">
            <v>CHV</v>
          </cell>
        </row>
        <row r="35">
          <cell r="A35">
            <v>133</v>
          </cell>
          <cell r="C35" t="str">
            <v>ORTUBIA Daniel</v>
          </cell>
          <cell r="D35" t="str">
            <v>Metropolitana</v>
          </cell>
          <cell r="E35" t="str">
            <v>MET</v>
          </cell>
        </row>
        <row r="36">
          <cell r="A36">
            <v>134</v>
          </cell>
          <cell r="C36" t="str">
            <v>ITURRA Jorge</v>
          </cell>
          <cell r="D36" t="str">
            <v>La pintana</v>
          </cell>
          <cell r="E36" t="str">
            <v>LP</v>
          </cell>
        </row>
        <row r="37">
          <cell r="A37">
            <v>135</v>
          </cell>
          <cell r="C37" t="str">
            <v>SANDOVAL Manuel</v>
          </cell>
          <cell r="D37" t="str">
            <v>Chillan viejo</v>
          </cell>
          <cell r="E37" t="str">
            <v>CHV</v>
          </cell>
        </row>
        <row r="38">
          <cell r="A38">
            <v>136</v>
          </cell>
          <cell r="C38" t="str">
            <v>CANDIA Marcos</v>
          </cell>
          <cell r="D38" t="str">
            <v>Santiago norte</v>
          </cell>
          <cell r="E38" t="str">
            <v>SN</v>
          </cell>
        </row>
        <row r="39">
          <cell r="A39">
            <v>137</v>
          </cell>
          <cell r="C39" t="str">
            <v>LOPEZ Renato</v>
          </cell>
          <cell r="D39" t="str">
            <v>Valparaiso</v>
          </cell>
          <cell r="E39" t="str">
            <v>VLP</v>
          </cell>
        </row>
        <row r="40">
          <cell r="A40">
            <v>138</v>
          </cell>
          <cell r="C40" t="str">
            <v>VALDEBENITO Jonathan</v>
          </cell>
          <cell r="D40" t="str">
            <v>Metropolitana</v>
          </cell>
          <cell r="E40" t="str">
            <v>MET</v>
          </cell>
        </row>
        <row r="41">
          <cell r="A41">
            <v>139</v>
          </cell>
          <cell r="C41" t="str">
            <v>DIAZ Jean pierre</v>
          </cell>
          <cell r="D41" t="str">
            <v>ÑUÑOA</v>
          </cell>
          <cell r="E41" t="str">
            <v>ÑÑ</v>
          </cell>
        </row>
        <row r="42">
          <cell r="A42">
            <v>140</v>
          </cell>
          <cell r="C42" t="str">
            <v>GONZALEZ Marcial</v>
          </cell>
          <cell r="D42" t="str">
            <v>Metropolitana</v>
          </cell>
          <cell r="E42" t="str">
            <v>MET</v>
          </cell>
        </row>
        <row r="43">
          <cell r="A43">
            <v>141</v>
          </cell>
          <cell r="C43" t="str">
            <v>BASCUÑAN Cristian</v>
          </cell>
          <cell r="D43" t="str">
            <v>Temuco</v>
          </cell>
          <cell r="E43" t="str">
            <v>TEM</v>
          </cell>
        </row>
        <row r="44">
          <cell r="A44">
            <v>142</v>
          </cell>
          <cell r="C44" t="str">
            <v>DONAIRE Eduardo</v>
          </cell>
          <cell r="D44" t="str">
            <v>Metropolitana</v>
          </cell>
          <cell r="E44" t="str">
            <v>MET</v>
          </cell>
        </row>
        <row r="45">
          <cell r="A45">
            <v>143</v>
          </cell>
          <cell r="C45" t="str">
            <v>URBINA Orlando</v>
          </cell>
          <cell r="D45" t="str">
            <v>Litoral central</v>
          </cell>
          <cell r="E45" t="str">
            <v>LTC</v>
          </cell>
        </row>
        <row r="46">
          <cell r="A46">
            <v>144</v>
          </cell>
          <cell r="C46" t="str">
            <v>VILLANUEVA Boris</v>
          </cell>
          <cell r="D46" t="str">
            <v>Osorno</v>
          </cell>
          <cell r="E46" t="str">
            <v>OSR</v>
          </cell>
        </row>
        <row r="47">
          <cell r="A47">
            <v>145</v>
          </cell>
          <cell r="C47" t="str">
            <v>FUENTES José</v>
          </cell>
          <cell r="D47" t="str">
            <v>Metropolitana</v>
          </cell>
          <cell r="E47" t="str">
            <v>MET</v>
          </cell>
        </row>
        <row r="48">
          <cell r="A48">
            <v>146</v>
          </cell>
          <cell r="C48" t="str">
            <v>NOVOA Felipe</v>
          </cell>
          <cell r="D48" t="str">
            <v>Angelina</v>
          </cell>
          <cell r="E48" t="str">
            <v>ANG</v>
          </cell>
        </row>
        <row r="49">
          <cell r="A49">
            <v>147</v>
          </cell>
          <cell r="C49" t="str">
            <v>ZARRICUETA José</v>
          </cell>
          <cell r="D49" t="str">
            <v>La serena</v>
          </cell>
          <cell r="E49" t="str">
            <v>LS</v>
          </cell>
        </row>
        <row r="50">
          <cell r="A50">
            <v>148</v>
          </cell>
          <cell r="C50" t="str">
            <v>SILVA Juan</v>
          </cell>
          <cell r="D50" t="str">
            <v>Metropolitana</v>
          </cell>
          <cell r="E50" t="str">
            <v>MET</v>
          </cell>
        </row>
        <row r="51">
          <cell r="A51">
            <v>149</v>
          </cell>
          <cell r="C51" t="str">
            <v>NAVARRO Leonel</v>
          </cell>
          <cell r="D51" t="str">
            <v>La serena</v>
          </cell>
          <cell r="E51" t="str">
            <v>LS</v>
          </cell>
        </row>
        <row r="52">
          <cell r="A52">
            <v>150</v>
          </cell>
          <cell r="C52" t="str">
            <v>ZÁRATE Juan C.</v>
          </cell>
          <cell r="E52" t="str">
            <v>LB</v>
          </cell>
        </row>
        <row r="54">
          <cell r="B54" t="str">
            <v>40-44</v>
          </cell>
        </row>
        <row r="56">
          <cell r="A56">
            <v>151</v>
          </cell>
          <cell r="C56" t="str">
            <v>FLORES Cristian</v>
          </cell>
          <cell r="D56" t="str">
            <v>Maule</v>
          </cell>
          <cell r="E56" t="str">
            <v>MAU</v>
          </cell>
        </row>
        <row r="57">
          <cell r="A57">
            <v>152</v>
          </cell>
          <cell r="C57" t="str">
            <v>SALAZAR Bladimir</v>
          </cell>
          <cell r="D57" t="str">
            <v>El monte</v>
          </cell>
          <cell r="E57" t="str">
            <v>EM</v>
          </cell>
        </row>
        <row r="58">
          <cell r="A58">
            <v>153</v>
          </cell>
          <cell r="C58" t="str">
            <v>ALVAREZ Andres</v>
          </cell>
          <cell r="D58" t="str">
            <v>Metropolitana</v>
          </cell>
          <cell r="E58" t="str">
            <v>MET</v>
          </cell>
        </row>
        <row r="59">
          <cell r="A59">
            <v>154</v>
          </cell>
          <cell r="C59" t="str">
            <v>MARQUEZ Ignacio</v>
          </cell>
          <cell r="D59" t="str">
            <v>Temuco</v>
          </cell>
          <cell r="E59" t="str">
            <v>TEM</v>
          </cell>
        </row>
        <row r="60">
          <cell r="A60">
            <v>155</v>
          </cell>
          <cell r="C60" t="str">
            <v>ROMAN Carlos</v>
          </cell>
          <cell r="D60" t="str">
            <v>Litoral central</v>
          </cell>
          <cell r="E60" t="str">
            <v>LTC</v>
          </cell>
        </row>
        <row r="61">
          <cell r="A61">
            <v>156</v>
          </cell>
          <cell r="C61" t="str">
            <v>ARIAS Carlos</v>
          </cell>
          <cell r="D61" t="str">
            <v>Metropolitana</v>
          </cell>
          <cell r="E61" t="str">
            <v>MET</v>
          </cell>
        </row>
        <row r="62">
          <cell r="A62">
            <v>157</v>
          </cell>
          <cell r="C62" t="str">
            <v>ACEITON Juan</v>
          </cell>
          <cell r="D62" t="str">
            <v>Temuco</v>
          </cell>
          <cell r="E62" t="str">
            <v>TEM</v>
          </cell>
        </row>
        <row r="63">
          <cell r="A63">
            <v>158</v>
          </cell>
          <cell r="C63" t="str">
            <v xml:space="preserve">VERA Fabian </v>
          </cell>
          <cell r="D63" t="str">
            <v>Litoral central</v>
          </cell>
          <cell r="E63" t="str">
            <v>LTC</v>
          </cell>
        </row>
        <row r="64">
          <cell r="A64">
            <v>159</v>
          </cell>
          <cell r="C64" t="str">
            <v>PINO Marco</v>
          </cell>
          <cell r="D64" t="str">
            <v>Metropolitana</v>
          </cell>
          <cell r="E64" t="str">
            <v>MET</v>
          </cell>
        </row>
        <row r="65">
          <cell r="A65">
            <v>160</v>
          </cell>
          <cell r="C65" t="str">
            <v>GARCES Alejandro</v>
          </cell>
          <cell r="D65" t="str">
            <v>Angelina</v>
          </cell>
          <cell r="E65" t="str">
            <v>ANG</v>
          </cell>
        </row>
        <row r="66">
          <cell r="A66">
            <v>161</v>
          </cell>
          <cell r="C66" t="str">
            <v>RIVERA Patricio</v>
          </cell>
          <cell r="D66" t="str">
            <v>Metropolitana</v>
          </cell>
          <cell r="E66" t="str">
            <v>MET</v>
          </cell>
        </row>
        <row r="67">
          <cell r="A67">
            <v>162</v>
          </cell>
          <cell r="C67" t="str">
            <v>CEA Pablo</v>
          </cell>
          <cell r="D67" t="str">
            <v>Valdivia</v>
          </cell>
          <cell r="E67" t="str">
            <v>VLD</v>
          </cell>
        </row>
        <row r="68">
          <cell r="A68">
            <v>163</v>
          </cell>
          <cell r="C68" t="str">
            <v xml:space="preserve">CONCHA Rodrigo </v>
          </cell>
          <cell r="D68" t="str">
            <v>Metropolitana</v>
          </cell>
          <cell r="E68" t="str">
            <v>MET</v>
          </cell>
        </row>
        <row r="69">
          <cell r="A69">
            <v>164</v>
          </cell>
          <cell r="C69" t="str">
            <v>MARAMBIO José</v>
          </cell>
          <cell r="E69" t="str">
            <v>LB</v>
          </cell>
        </row>
        <row r="70">
          <cell r="A70">
            <v>165</v>
          </cell>
          <cell r="C70" t="str">
            <v>GARCIA Patriciio</v>
          </cell>
          <cell r="D70" t="str">
            <v>San Miguel</v>
          </cell>
          <cell r="E70" t="str">
            <v>SM</v>
          </cell>
        </row>
        <row r="71">
          <cell r="A71">
            <v>166</v>
          </cell>
          <cell r="C71" t="str">
            <v>MESAS Germán</v>
          </cell>
          <cell r="D71" t="str">
            <v>Osorno</v>
          </cell>
          <cell r="E71" t="str">
            <v>OSR</v>
          </cell>
        </row>
        <row r="72">
          <cell r="A72">
            <v>167</v>
          </cell>
          <cell r="C72" t="str">
            <v>NAVARRO Luis</v>
          </cell>
          <cell r="D72" t="str">
            <v>Nancagua</v>
          </cell>
          <cell r="E72" t="str">
            <v>NAN</v>
          </cell>
        </row>
        <row r="73">
          <cell r="A73">
            <v>168</v>
          </cell>
          <cell r="C73" t="str">
            <v>PASOS Miguel</v>
          </cell>
          <cell r="D73" t="str">
            <v>Metropolitana</v>
          </cell>
          <cell r="E73" t="str">
            <v>MET</v>
          </cell>
        </row>
        <row r="74">
          <cell r="A74">
            <v>169</v>
          </cell>
          <cell r="C74" t="str">
            <v>LILLO Mauricio</v>
          </cell>
          <cell r="D74" t="str">
            <v>Metropolitana</v>
          </cell>
          <cell r="E74" t="str">
            <v>MET</v>
          </cell>
        </row>
        <row r="75">
          <cell r="A75">
            <v>170</v>
          </cell>
          <cell r="C75" t="str">
            <v>CACERES Jorge</v>
          </cell>
          <cell r="D75" t="str">
            <v>Punta Arenas</v>
          </cell>
          <cell r="E75" t="str">
            <v>PTA</v>
          </cell>
        </row>
        <row r="76">
          <cell r="A76">
            <v>171</v>
          </cell>
          <cell r="C76" t="str">
            <v>MONCADA Alejandro</v>
          </cell>
          <cell r="D76" t="str">
            <v>Angelina</v>
          </cell>
          <cell r="E76" t="str">
            <v>ANG</v>
          </cell>
        </row>
        <row r="77">
          <cell r="A77">
            <v>172</v>
          </cell>
          <cell r="C77" t="str">
            <v>CONTRERAS Edgardo</v>
          </cell>
          <cell r="D77" t="str">
            <v>Metropolitana</v>
          </cell>
          <cell r="E77" t="str">
            <v>MET</v>
          </cell>
        </row>
        <row r="78">
          <cell r="A78">
            <v>173</v>
          </cell>
          <cell r="C78" t="str">
            <v>MANDLER Claudio</v>
          </cell>
          <cell r="D78" t="str">
            <v>Metropolitana</v>
          </cell>
          <cell r="E78" t="str">
            <v>MET</v>
          </cell>
        </row>
        <row r="79">
          <cell r="A79">
            <v>174</v>
          </cell>
          <cell r="C79" t="str">
            <v>BELTRAN Luis</v>
          </cell>
          <cell r="D79" t="str">
            <v>La pintana</v>
          </cell>
          <cell r="E79" t="str">
            <v>LP</v>
          </cell>
        </row>
        <row r="80">
          <cell r="A80">
            <v>175</v>
          </cell>
          <cell r="C80" t="str">
            <v>REBOLLEDO Andrés</v>
          </cell>
          <cell r="D80" t="str">
            <v>La cisterna</v>
          </cell>
          <cell r="E80" t="str">
            <v>LC</v>
          </cell>
        </row>
        <row r="82">
          <cell r="B82" t="str">
            <v>45-49</v>
          </cell>
        </row>
        <row r="84">
          <cell r="A84">
            <v>176</v>
          </cell>
          <cell r="C84" t="str">
            <v>ACEVEDO Mauricio</v>
          </cell>
          <cell r="D84" t="str">
            <v>Maule</v>
          </cell>
          <cell r="E84" t="str">
            <v>MAU</v>
          </cell>
        </row>
        <row r="85">
          <cell r="A85">
            <v>177</v>
          </cell>
          <cell r="C85" t="str">
            <v xml:space="preserve">BEDWELL Alejandro </v>
          </cell>
          <cell r="D85" t="str">
            <v>Litoral central</v>
          </cell>
          <cell r="E85" t="str">
            <v>LTC</v>
          </cell>
        </row>
        <row r="86">
          <cell r="A86">
            <v>178</v>
          </cell>
          <cell r="C86" t="str">
            <v>FREDES Luis</v>
          </cell>
          <cell r="D86" t="str">
            <v>Metropolitana</v>
          </cell>
          <cell r="E86" t="str">
            <v>MET</v>
          </cell>
        </row>
        <row r="87">
          <cell r="A87">
            <v>179</v>
          </cell>
          <cell r="C87" t="str">
            <v>VEGA Emilio</v>
          </cell>
          <cell r="D87" t="str">
            <v>Puerto Montt</v>
          </cell>
          <cell r="E87" t="str">
            <v>PTM</v>
          </cell>
        </row>
        <row r="88">
          <cell r="A88">
            <v>180</v>
          </cell>
          <cell r="C88" t="str">
            <v>ARRIAGADA Eugenio</v>
          </cell>
          <cell r="D88" t="str">
            <v>Maule</v>
          </cell>
          <cell r="E88" t="str">
            <v>MAU</v>
          </cell>
        </row>
        <row r="89">
          <cell r="A89">
            <v>181</v>
          </cell>
          <cell r="C89" t="str">
            <v>MEDINA Cristian</v>
          </cell>
          <cell r="D89" t="str">
            <v>Chillán</v>
          </cell>
          <cell r="E89" t="str">
            <v>CHL</v>
          </cell>
        </row>
        <row r="90">
          <cell r="A90">
            <v>182</v>
          </cell>
          <cell r="C90" t="str">
            <v>GUZMAN Mauricio</v>
          </cell>
          <cell r="D90" t="str">
            <v>Litoral central</v>
          </cell>
          <cell r="E90" t="str">
            <v>LTC</v>
          </cell>
        </row>
        <row r="91">
          <cell r="A91">
            <v>183</v>
          </cell>
          <cell r="C91" t="str">
            <v>ARIAS Einar</v>
          </cell>
          <cell r="D91" t="str">
            <v>Valparaiso</v>
          </cell>
          <cell r="E91" t="str">
            <v>VLP</v>
          </cell>
        </row>
        <row r="92">
          <cell r="A92">
            <v>184</v>
          </cell>
          <cell r="C92" t="str">
            <v>OLIVERA Tomás</v>
          </cell>
          <cell r="D92" t="str">
            <v>La pintana</v>
          </cell>
          <cell r="E92" t="str">
            <v>LP</v>
          </cell>
        </row>
        <row r="93">
          <cell r="A93">
            <v>185</v>
          </cell>
          <cell r="C93" t="str">
            <v>SOTO Christian</v>
          </cell>
          <cell r="D93" t="str">
            <v>Iquique</v>
          </cell>
          <cell r="E93" t="str">
            <v>IQQ</v>
          </cell>
        </row>
        <row r="94">
          <cell r="A94">
            <v>186</v>
          </cell>
          <cell r="C94" t="str">
            <v xml:space="preserve">LORI David </v>
          </cell>
          <cell r="D94" t="str">
            <v>Ñuñoa</v>
          </cell>
          <cell r="E94" t="str">
            <v>ÑÑ</v>
          </cell>
        </row>
        <row r="95">
          <cell r="A95">
            <v>187</v>
          </cell>
          <cell r="C95" t="str">
            <v>OYARZO Omar</v>
          </cell>
          <cell r="D95" t="str">
            <v>Punta arenas</v>
          </cell>
          <cell r="E95" t="str">
            <v>PTA</v>
          </cell>
        </row>
        <row r="96">
          <cell r="A96">
            <v>188</v>
          </cell>
          <cell r="C96" t="str">
            <v>PAPIC Juan</v>
          </cell>
          <cell r="D96" t="str">
            <v>La cisterna</v>
          </cell>
          <cell r="E96" t="str">
            <v>LC</v>
          </cell>
        </row>
        <row r="97">
          <cell r="A97">
            <v>189</v>
          </cell>
          <cell r="C97" t="str">
            <v xml:space="preserve">LIBERONA Cristian </v>
          </cell>
          <cell r="D97" t="str">
            <v>Metropolitana</v>
          </cell>
          <cell r="E97" t="str">
            <v>MET</v>
          </cell>
        </row>
        <row r="98">
          <cell r="A98">
            <v>190</v>
          </cell>
          <cell r="C98" t="str">
            <v>SEPULVEDA José</v>
          </cell>
          <cell r="D98" t="str">
            <v>Angelina</v>
          </cell>
          <cell r="E98" t="str">
            <v>ANG</v>
          </cell>
        </row>
        <row r="99">
          <cell r="A99">
            <v>191</v>
          </cell>
          <cell r="C99" t="str">
            <v>IBARRA Iván</v>
          </cell>
          <cell r="D99" t="str">
            <v>Metropolitana</v>
          </cell>
          <cell r="E99" t="str">
            <v>MET</v>
          </cell>
        </row>
        <row r="100">
          <cell r="A100">
            <v>192</v>
          </cell>
          <cell r="C100" t="str">
            <v xml:space="preserve">REYES Francisco </v>
          </cell>
          <cell r="D100" t="str">
            <v>Angelina</v>
          </cell>
          <cell r="E100" t="str">
            <v>ANG</v>
          </cell>
        </row>
        <row r="101">
          <cell r="A101">
            <v>193</v>
          </cell>
          <cell r="C101" t="str">
            <v>ROHR Juan</v>
          </cell>
          <cell r="D101" t="str">
            <v>Chillán viejo</v>
          </cell>
          <cell r="E101" t="str">
            <v>CHV</v>
          </cell>
        </row>
        <row r="102">
          <cell r="A102">
            <v>194</v>
          </cell>
          <cell r="C102" t="str">
            <v>CARVAJAL Hugo</v>
          </cell>
          <cell r="D102" t="str">
            <v>La serena</v>
          </cell>
          <cell r="E102" t="str">
            <v>LS</v>
          </cell>
        </row>
        <row r="103">
          <cell r="A103">
            <v>195</v>
          </cell>
          <cell r="C103" t="str">
            <v>LEON Pablo</v>
          </cell>
          <cell r="D103" t="str">
            <v>Angelina</v>
          </cell>
          <cell r="E103" t="str">
            <v>ANG</v>
          </cell>
        </row>
        <row r="104">
          <cell r="A104">
            <v>196</v>
          </cell>
          <cell r="C104" t="str">
            <v>YAÑEZ Lorenzo</v>
          </cell>
          <cell r="D104" t="str">
            <v>Metropolitana</v>
          </cell>
          <cell r="E104" t="str">
            <v>MET</v>
          </cell>
        </row>
        <row r="105">
          <cell r="A105">
            <v>197</v>
          </cell>
          <cell r="C105" t="str">
            <v>MELIQUEO Julio</v>
          </cell>
          <cell r="D105" t="str">
            <v>Metropolitana</v>
          </cell>
          <cell r="E105" t="str">
            <v>MET</v>
          </cell>
        </row>
        <row r="106">
          <cell r="A106">
            <v>198</v>
          </cell>
          <cell r="C106" t="str">
            <v>LUNA Eduardo</v>
          </cell>
          <cell r="D106" t="str">
            <v>Angelina</v>
          </cell>
          <cell r="E106" t="str">
            <v>ANG</v>
          </cell>
        </row>
        <row r="107">
          <cell r="A107">
            <v>199</v>
          </cell>
          <cell r="C107" t="str">
            <v>TRAVANIC Zeiko</v>
          </cell>
          <cell r="D107" t="str">
            <v>Maule</v>
          </cell>
          <cell r="E107" t="str">
            <v>MAU</v>
          </cell>
        </row>
        <row r="108">
          <cell r="A108">
            <v>200</v>
          </cell>
          <cell r="C108" t="str">
            <v>HERRADA Andrés</v>
          </cell>
          <cell r="D108" t="str">
            <v>Metropolitana</v>
          </cell>
          <cell r="E108" t="str">
            <v>MET</v>
          </cell>
        </row>
        <row r="109">
          <cell r="A109">
            <v>201</v>
          </cell>
          <cell r="C109" t="str">
            <v xml:space="preserve">FERREIRA Armando </v>
          </cell>
          <cell r="D109" t="str">
            <v>Talagante</v>
          </cell>
          <cell r="E109" t="str">
            <v>TLG</v>
          </cell>
        </row>
        <row r="110">
          <cell r="A110">
            <v>202</v>
          </cell>
          <cell r="C110" t="str">
            <v>VILLAVICENCIO Luis</v>
          </cell>
          <cell r="D110" t="str">
            <v>Litoral central</v>
          </cell>
          <cell r="E110" t="str">
            <v>LTC</v>
          </cell>
        </row>
        <row r="111">
          <cell r="A111">
            <v>203</v>
          </cell>
          <cell r="C111" t="str">
            <v>SILVA Juan Pablo</v>
          </cell>
          <cell r="D111" t="str">
            <v>La pintana</v>
          </cell>
          <cell r="E111" t="str">
            <v>LP</v>
          </cell>
        </row>
        <row r="113">
          <cell r="B113" t="str">
            <v>50-54</v>
          </cell>
        </row>
        <row r="114">
          <cell r="A114">
            <v>204</v>
          </cell>
          <cell r="C114" t="str">
            <v xml:space="preserve">LOPEZ Arturo </v>
          </cell>
          <cell r="D114" t="str">
            <v>Iquique</v>
          </cell>
          <cell r="E114" t="str">
            <v>IQQ</v>
          </cell>
        </row>
        <row r="115">
          <cell r="A115">
            <v>205</v>
          </cell>
          <cell r="C115" t="str">
            <v>CARREÑO Luis</v>
          </cell>
          <cell r="D115" t="str">
            <v>Magallanes</v>
          </cell>
          <cell r="E115" t="str">
            <v>MAG</v>
          </cell>
        </row>
        <row r="116">
          <cell r="A116">
            <v>206</v>
          </cell>
          <cell r="C116" t="str">
            <v xml:space="preserve">COFRÉ Octavio </v>
          </cell>
          <cell r="D116" t="str">
            <v>La cisterna</v>
          </cell>
          <cell r="E116" t="str">
            <v>LC</v>
          </cell>
        </row>
        <row r="117">
          <cell r="A117">
            <v>207</v>
          </cell>
          <cell r="C117" t="str">
            <v>CASTRO Marcelo</v>
          </cell>
          <cell r="D117" t="str">
            <v>Litoral Central</v>
          </cell>
          <cell r="E117" t="str">
            <v>LTC</v>
          </cell>
        </row>
        <row r="118">
          <cell r="A118">
            <v>208</v>
          </cell>
          <cell r="C118" t="str">
            <v>MIRANDA Hector</v>
          </cell>
          <cell r="D118" t="str">
            <v>Metropolitana</v>
          </cell>
          <cell r="E118" t="str">
            <v>MET</v>
          </cell>
        </row>
        <row r="119">
          <cell r="A119">
            <v>209</v>
          </cell>
          <cell r="C119" t="str">
            <v>GUIÑEZ Erasmo</v>
          </cell>
          <cell r="D119" t="str">
            <v>Valdivia</v>
          </cell>
          <cell r="E119" t="str">
            <v>VLD</v>
          </cell>
        </row>
        <row r="120">
          <cell r="A120">
            <v>210</v>
          </cell>
          <cell r="C120" t="str">
            <v>MORALES Augusto</v>
          </cell>
          <cell r="D120" t="str">
            <v>La pintana</v>
          </cell>
          <cell r="E120" t="str">
            <v>LP</v>
          </cell>
        </row>
        <row r="121">
          <cell r="A121">
            <v>211</v>
          </cell>
          <cell r="C121" t="str">
            <v>PINTO Patricio</v>
          </cell>
          <cell r="D121" t="str">
            <v>Metropolitana</v>
          </cell>
          <cell r="E121" t="str">
            <v>MET</v>
          </cell>
        </row>
        <row r="122">
          <cell r="A122">
            <v>212</v>
          </cell>
          <cell r="C122" t="str">
            <v>HENRIQUEZ José Luis</v>
          </cell>
          <cell r="D122" t="str">
            <v>Ñuñoa</v>
          </cell>
          <cell r="E122" t="str">
            <v>ÑÑ</v>
          </cell>
        </row>
        <row r="123">
          <cell r="A123">
            <v>213</v>
          </cell>
          <cell r="C123" t="str">
            <v>RODRIGUEZ Marcelo</v>
          </cell>
          <cell r="D123" t="str">
            <v>Metropolitana</v>
          </cell>
          <cell r="E123" t="str">
            <v>MET</v>
          </cell>
        </row>
        <row r="124">
          <cell r="A124">
            <v>214</v>
          </cell>
          <cell r="C124" t="str">
            <v>VALENZUELA Guillermo</v>
          </cell>
          <cell r="D124" t="str">
            <v>La cisterna</v>
          </cell>
          <cell r="E124" t="str">
            <v>LC</v>
          </cell>
        </row>
        <row r="125">
          <cell r="A125">
            <v>215</v>
          </cell>
          <cell r="C125" t="str">
            <v>NUÑEZ Carlos</v>
          </cell>
          <cell r="D125" t="str">
            <v>La pintana</v>
          </cell>
          <cell r="E125" t="str">
            <v>LP</v>
          </cell>
        </row>
        <row r="126">
          <cell r="A126">
            <v>216</v>
          </cell>
          <cell r="C126" t="str">
            <v>SOBARZO Patricio</v>
          </cell>
          <cell r="D126" t="str">
            <v>Metropolitana</v>
          </cell>
          <cell r="E126" t="str">
            <v>MET</v>
          </cell>
        </row>
        <row r="127">
          <cell r="A127">
            <v>217</v>
          </cell>
          <cell r="C127" t="str">
            <v>VICKERS Iván</v>
          </cell>
          <cell r="D127" t="str">
            <v>San Miguel</v>
          </cell>
          <cell r="E127" t="str">
            <v>SM</v>
          </cell>
        </row>
        <row r="128">
          <cell r="A128">
            <v>218</v>
          </cell>
          <cell r="C128" t="str">
            <v>SEPULVEDA Dino</v>
          </cell>
          <cell r="D128" t="str">
            <v>Punta arenas</v>
          </cell>
          <cell r="E128" t="str">
            <v>PTA</v>
          </cell>
        </row>
        <row r="130">
          <cell r="B130" t="str">
            <v>55-59</v>
          </cell>
        </row>
        <row r="131">
          <cell r="A131">
            <v>219</v>
          </cell>
          <cell r="C131" t="str">
            <v xml:space="preserve">AMPUERO Alejandro </v>
          </cell>
          <cell r="D131" t="str">
            <v>Valdivia</v>
          </cell>
          <cell r="E131" t="str">
            <v>VLD</v>
          </cell>
        </row>
        <row r="132">
          <cell r="A132">
            <v>220</v>
          </cell>
          <cell r="C132" t="str">
            <v>DOMINGUEZ Carlos</v>
          </cell>
          <cell r="D132" t="str">
            <v>Temuco</v>
          </cell>
          <cell r="E132" t="str">
            <v>TEM</v>
          </cell>
        </row>
        <row r="133">
          <cell r="A133">
            <v>221</v>
          </cell>
          <cell r="C133" t="str">
            <v xml:space="preserve">MUÑOZ Alejandro </v>
          </cell>
          <cell r="D133" t="str">
            <v>Metropolitana</v>
          </cell>
          <cell r="E133" t="str">
            <v>MET</v>
          </cell>
        </row>
        <row r="134">
          <cell r="A134">
            <v>222</v>
          </cell>
          <cell r="C134" t="str">
            <v xml:space="preserve">MENDOZA Francisco </v>
          </cell>
          <cell r="D134" t="str">
            <v>Maule</v>
          </cell>
          <cell r="E134" t="str">
            <v>MAU</v>
          </cell>
        </row>
        <row r="135">
          <cell r="A135">
            <v>223</v>
          </cell>
          <cell r="C135" t="str">
            <v>CROMA Mario</v>
          </cell>
          <cell r="D135" t="str">
            <v>San Miguel</v>
          </cell>
          <cell r="E135" t="str">
            <v>SM</v>
          </cell>
        </row>
        <row r="136">
          <cell r="A136">
            <v>224</v>
          </cell>
          <cell r="C136" t="str">
            <v>DIAZ Carlos</v>
          </cell>
          <cell r="D136" t="str">
            <v>Metropolitana</v>
          </cell>
          <cell r="E136" t="str">
            <v>MET</v>
          </cell>
        </row>
        <row r="137">
          <cell r="A137">
            <v>225</v>
          </cell>
          <cell r="C137" t="str">
            <v>LIZANA Juan</v>
          </cell>
          <cell r="D137" t="str">
            <v>Iquique</v>
          </cell>
          <cell r="E137" t="str">
            <v>IQQ</v>
          </cell>
        </row>
        <row r="138">
          <cell r="A138">
            <v>226</v>
          </cell>
          <cell r="C138" t="str">
            <v>BRILL Simón</v>
          </cell>
          <cell r="D138" t="str">
            <v>Maule</v>
          </cell>
          <cell r="E138" t="str">
            <v>MAU</v>
          </cell>
        </row>
        <row r="139">
          <cell r="A139">
            <v>227</v>
          </cell>
          <cell r="C139" t="str">
            <v>VALENZUELA José</v>
          </cell>
          <cell r="D139" t="str">
            <v>Metropolitana</v>
          </cell>
          <cell r="E139" t="str">
            <v>MET</v>
          </cell>
        </row>
        <row r="140">
          <cell r="A140">
            <v>228</v>
          </cell>
          <cell r="C140" t="str">
            <v>PALACIOS Cesar</v>
          </cell>
          <cell r="D140" t="str">
            <v>Magallanes</v>
          </cell>
          <cell r="E140" t="str">
            <v>MAG</v>
          </cell>
        </row>
        <row r="141">
          <cell r="A141">
            <v>229</v>
          </cell>
          <cell r="C141" t="str">
            <v>LORCA Leonel</v>
          </cell>
          <cell r="D141" t="str">
            <v>Metropolitana</v>
          </cell>
          <cell r="E141" t="str">
            <v>MET</v>
          </cell>
        </row>
        <row r="142">
          <cell r="A142">
            <v>230</v>
          </cell>
          <cell r="C142" t="str">
            <v xml:space="preserve">RODRIGUEZ Ricardo </v>
          </cell>
          <cell r="D142" t="str">
            <v xml:space="preserve">Chillan </v>
          </cell>
          <cell r="E142" t="str">
            <v>CHL</v>
          </cell>
        </row>
        <row r="143">
          <cell r="A143">
            <v>231</v>
          </cell>
          <cell r="C143" t="str">
            <v xml:space="preserve">VILLALOBOS Oscar </v>
          </cell>
          <cell r="D143" t="str">
            <v>La pintana</v>
          </cell>
          <cell r="E143" t="str">
            <v>LP</v>
          </cell>
        </row>
        <row r="144">
          <cell r="A144">
            <v>232</v>
          </cell>
          <cell r="C144" t="str">
            <v>RODRIGUEZ Oscar</v>
          </cell>
          <cell r="D144" t="str">
            <v xml:space="preserve"> Chillán</v>
          </cell>
          <cell r="E144" t="str">
            <v>CHL</v>
          </cell>
        </row>
        <row r="145">
          <cell r="A145">
            <v>233</v>
          </cell>
          <cell r="C145" t="str">
            <v>VELEZ Gastón</v>
          </cell>
          <cell r="D145" t="str">
            <v>Metropolitana</v>
          </cell>
          <cell r="E145" t="str">
            <v>MET</v>
          </cell>
        </row>
        <row r="146">
          <cell r="A146">
            <v>234</v>
          </cell>
          <cell r="C146" t="str">
            <v>OLIVARES Victor</v>
          </cell>
          <cell r="D146" t="str">
            <v>La cisterna</v>
          </cell>
          <cell r="E146" t="str">
            <v>LC</v>
          </cell>
        </row>
        <row r="147">
          <cell r="A147">
            <v>235</v>
          </cell>
          <cell r="C147" t="str">
            <v>GOMEZ Marco</v>
          </cell>
          <cell r="D147" t="str">
            <v>Punta arenas</v>
          </cell>
          <cell r="E147" t="str">
            <v>PTA</v>
          </cell>
        </row>
        <row r="149">
          <cell r="B149" t="str">
            <v>60-64</v>
          </cell>
        </row>
        <row r="150">
          <cell r="A150">
            <v>236</v>
          </cell>
          <cell r="C150" t="str">
            <v>QUINTERO Danor</v>
          </cell>
          <cell r="D150" t="str">
            <v>Metropolitana</v>
          </cell>
          <cell r="E150" t="str">
            <v>MET</v>
          </cell>
        </row>
        <row r="151">
          <cell r="A151">
            <v>237</v>
          </cell>
          <cell r="C151" t="str">
            <v>CORRALES Silvio</v>
          </cell>
          <cell r="D151" t="str">
            <v>Iquique</v>
          </cell>
          <cell r="E151" t="str">
            <v>IQQ</v>
          </cell>
        </row>
        <row r="152">
          <cell r="A152">
            <v>238</v>
          </cell>
          <cell r="C152" t="str">
            <v>DE LA ROSA Miguel</v>
          </cell>
          <cell r="D152" t="str">
            <v>Valparaiso</v>
          </cell>
          <cell r="E152" t="str">
            <v>VLP</v>
          </cell>
        </row>
        <row r="153">
          <cell r="A153">
            <v>239</v>
          </cell>
          <cell r="C153" t="str">
            <v>CANALES José</v>
          </cell>
          <cell r="D153" t="str">
            <v>Litoral central</v>
          </cell>
          <cell r="E153" t="str">
            <v>LTC</v>
          </cell>
        </row>
        <row r="154">
          <cell r="A154">
            <v>240</v>
          </cell>
          <cell r="C154" t="str">
            <v>HASBUN Jorge</v>
          </cell>
          <cell r="D154" t="str">
            <v>Metropolitana</v>
          </cell>
          <cell r="E154" t="str">
            <v>MET</v>
          </cell>
        </row>
        <row r="155">
          <cell r="A155">
            <v>241</v>
          </cell>
          <cell r="C155" t="str">
            <v>HERMOSILLA Luis</v>
          </cell>
          <cell r="D155" t="str">
            <v>Litoral central</v>
          </cell>
          <cell r="E155" t="str">
            <v>LTC</v>
          </cell>
        </row>
        <row r="156">
          <cell r="A156">
            <v>242</v>
          </cell>
          <cell r="C156" t="str">
            <v>LEON Guillermo</v>
          </cell>
          <cell r="D156" t="str">
            <v>Metropolitana</v>
          </cell>
          <cell r="E156" t="str">
            <v>MET</v>
          </cell>
        </row>
        <row r="157">
          <cell r="A157">
            <v>243</v>
          </cell>
          <cell r="C157" t="str">
            <v>GATICA Juan</v>
          </cell>
          <cell r="D157" t="str">
            <v>La serena</v>
          </cell>
          <cell r="E157" t="str">
            <v>LS</v>
          </cell>
        </row>
        <row r="158">
          <cell r="A158">
            <v>244</v>
          </cell>
          <cell r="C158" t="str">
            <v>GARCIA Mario</v>
          </cell>
          <cell r="D158" t="str">
            <v>Litoral central</v>
          </cell>
          <cell r="E158" t="str">
            <v>LTC</v>
          </cell>
        </row>
        <row r="159">
          <cell r="A159">
            <v>245</v>
          </cell>
          <cell r="C159" t="str">
            <v>ASTORGA Edgardo</v>
          </cell>
          <cell r="D159" t="str">
            <v>Valparaiso</v>
          </cell>
          <cell r="E159" t="str">
            <v>VLP</v>
          </cell>
        </row>
        <row r="160">
          <cell r="A160">
            <v>246</v>
          </cell>
          <cell r="C160" t="str">
            <v>BARRENECHEA Mario</v>
          </cell>
          <cell r="D160" t="str">
            <v>Maule</v>
          </cell>
          <cell r="E160" t="str">
            <v>MAU</v>
          </cell>
        </row>
        <row r="161">
          <cell r="A161">
            <v>247</v>
          </cell>
          <cell r="C161" t="str">
            <v>FERNANDEZ Carlos</v>
          </cell>
          <cell r="D161" t="str">
            <v>Metropolitana</v>
          </cell>
          <cell r="E161" t="str">
            <v>MET</v>
          </cell>
        </row>
        <row r="162">
          <cell r="A162">
            <v>248</v>
          </cell>
          <cell r="C162" t="str">
            <v>HENRIQUEZ Iván</v>
          </cell>
          <cell r="D162" t="str">
            <v>Litoral central</v>
          </cell>
          <cell r="E162" t="str">
            <v>LTC</v>
          </cell>
        </row>
        <row r="163">
          <cell r="A163">
            <v>249</v>
          </cell>
          <cell r="C163" t="str">
            <v>VARGAS Jorge</v>
          </cell>
          <cell r="D163" t="str">
            <v>Metropolitana</v>
          </cell>
          <cell r="E163" t="str">
            <v>MET</v>
          </cell>
        </row>
        <row r="164">
          <cell r="A164">
            <v>250</v>
          </cell>
          <cell r="C164" t="str">
            <v>REBOLLEDO Santiago</v>
          </cell>
          <cell r="D164" t="str">
            <v>La cisterna</v>
          </cell>
          <cell r="E164" t="str">
            <v>LC</v>
          </cell>
        </row>
        <row r="165">
          <cell r="A165">
            <v>251</v>
          </cell>
          <cell r="C165" t="str">
            <v>ABARCA Jorge</v>
          </cell>
          <cell r="D165" t="str">
            <v>La cisterna</v>
          </cell>
          <cell r="E165" t="str">
            <v>LC</v>
          </cell>
        </row>
        <row r="166">
          <cell r="A166">
            <v>252</v>
          </cell>
          <cell r="C166" t="str">
            <v>BEOVIDES Manuel</v>
          </cell>
          <cell r="D166" t="str">
            <v>Metropolitana</v>
          </cell>
          <cell r="E166" t="str">
            <v>MET</v>
          </cell>
        </row>
        <row r="167">
          <cell r="A167">
            <v>253</v>
          </cell>
          <cell r="C167" t="str">
            <v>PAVEZ Pedro</v>
          </cell>
          <cell r="D167" t="str">
            <v>Litoral central</v>
          </cell>
          <cell r="E167" t="str">
            <v>LTC</v>
          </cell>
        </row>
        <row r="168">
          <cell r="A168">
            <v>254</v>
          </cell>
          <cell r="C168" t="str">
            <v>SILVA Jorge</v>
          </cell>
          <cell r="D168" t="str">
            <v>La cisterna</v>
          </cell>
          <cell r="E168" t="str">
            <v>LC</v>
          </cell>
        </row>
        <row r="169">
          <cell r="A169">
            <v>255</v>
          </cell>
          <cell r="C169" t="str">
            <v>OLGUIN Luis</v>
          </cell>
          <cell r="D169" t="str">
            <v>Metropolitana</v>
          </cell>
          <cell r="E169" t="str">
            <v>MET</v>
          </cell>
        </row>
        <row r="170">
          <cell r="A170">
            <v>256</v>
          </cell>
          <cell r="C170" t="str">
            <v>MORENO Fernando</v>
          </cell>
          <cell r="D170" t="str">
            <v>Litoral central</v>
          </cell>
          <cell r="E170" t="str">
            <v>LTC</v>
          </cell>
        </row>
        <row r="172">
          <cell r="B172" t="str">
            <v>65-69</v>
          </cell>
        </row>
        <row r="173">
          <cell r="A173">
            <v>257</v>
          </cell>
          <cell r="C173" t="str">
            <v xml:space="preserve">PRIETO Eduardo </v>
          </cell>
          <cell r="D173" t="str">
            <v>Litoral central</v>
          </cell>
          <cell r="E173" t="str">
            <v>LTC</v>
          </cell>
        </row>
        <row r="174">
          <cell r="A174">
            <v>258</v>
          </cell>
          <cell r="C174" t="str">
            <v>ESPINOZA Cornelio</v>
          </cell>
          <cell r="D174" t="str">
            <v>Metropolitana</v>
          </cell>
          <cell r="E174" t="str">
            <v>MET</v>
          </cell>
        </row>
        <row r="175">
          <cell r="A175">
            <v>259</v>
          </cell>
          <cell r="C175" t="str">
            <v>MORALES Ruperto</v>
          </cell>
          <cell r="D175" t="str">
            <v>Litoral central</v>
          </cell>
          <cell r="E175" t="str">
            <v>LC</v>
          </cell>
        </row>
        <row r="176">
          <cell r="A176">
            <v>260</v>
          </cell>
          <cell r="C176" t="str">
            <v xml:space="preserve">REIMBERG Rubén </v>
          </cell>
          <cell r="D176" t="str">
            <v>Metropolitana</v>
          </cell>
          <cell r="E176" t="str">
            <v>MET</v>
          </cell>
        </row>
        <row r="177">
          <cell r="A177">
            <v>261</v>
          </cell>
          <cell r="C177" t="str">
            <v>ROLDAN Fernando</v>
          </cell>
          <cell r="D177" t="str">
            <v>Chillan viejo</v>
          </cell>
          <cell r="E177" t="str">
            <v>CHV</v>
          </cell>
        </row>
        <row r="178">
          <cell r="A178">
            <v>262</v>
          </cell>
          <cell r="C178" t="str">
            <v>CASTRO Víctor</v>
          </cell>
          <cell r="D178" t="str">
            <v>Ñuñoa</v>
          </cell>
          <cell r="E178" t="str">
            <v>ÑÑ</v>
          </cell>
        </row>
        <row r="179">
          <cell r="A179">
            <v>263</v>
          </cell>
          <cell r="C179" t="str">
            <v xml:space="preserve">AGUILAR Juan </v>
          </cell>
          <cell r="D179" t="str">
            <v>Metropolitana</v>
          </cell>
          <cell r="E179" t="str">
            <v>MET</v>
          </cell>
        </row>
        <row r="180">
          <cell r="A180">
            <v>264</v>
          </cell>
          <cell r="C180" t="str">
            <v>MARTINEZ Oscar</v>
          </cell>
          <cell r="D180" t="str">
            <v>Ñuñoa</v>
          </cell>
          <cell r="E180" t="str">
            <v>ÑÑ</v>
          </cell>
        </row>
        <row r="181">
          <cell r="A181">
            <v>265</v>
          </cell>
          <cell r="C181" t="str">
            <v>CHAMORRO Honorindo</v>
          </cell>
          <cell r="D181" t="str">
            <v>Chillan viejo</v>
          </cell>
          <cell r="E181" t="str">
            <v>CHV</v>
          </cell>
        </row>
        <row r="182">
          <cell r="A182">
            <v>266</v>
          </cell>
          <cell r="C182" t="str">
            <v>AYALA Luis</v>
          </cell>
          <cell r="D182" t="str">
            <v xml:space="preserve">Chillan </v>
          </cell>
          <cell r="E182" t="str">
            <v>CHL</v>
          </cell>
        </row>
        <row r="183">
          <cell r="A183">
            <v>267</v>
          </cell>
          <cell r="C183" t="str">
            <v>PAVEZ Luis</v>
          </cell>
          <cell r="D183" t="str">
            <v>Ñuñoa</v>
          </cell>
          <cell r="E183" t="str">
            <v>ÑÑ</v>
          </cell>
        </row>
        <row r="184">
          <cell r="A184">
            <v>268</v>
          </cell>
          <cell r="C184" t="str">
            <v>MANOSALVA Nelson</v>
          </cell>
          <cell r="D184" t="str">
            <v>Metropolitana</v>
          </cell>
          <cell r="E184" t="str">
            <v>MET</v>
          </cell>
        </row>
        <row r="185">
          <cell r="A185">
            <v>269</v>
          </cell>
          <cell r="C185" t="str">
            <v>BECERRA Gustavo</v>
          </cell>
          <cell r="D185" t="str">
            <v>Metropolitana</v>
          </cell>
          <cell r="E185" t="str">
            <v>MET</v>
          </cell>
        </row>
        <row r="186">
          <cell r="A186">
            <v>270</v>
          </cell>
          <cell r="C186" t="str">
            <v>CHAVEZ Sergio</v>
          </cell>
          <cell r="D186" t="str">
            <v>Valdivia</v>
          </cell>
          <cell r="E186" t="str">
            <v>VLD</v>
          </cell>
        </row>
        <row r="187">
          <cell r="A187">
            <v>271</v>
          </cell>
          <cell r="C187" t="str">
            <v>SALINAS Jorge</v>
          </cell>
          <cell r="D187" t="str">
            <v>Antofagasta</v>
          </cell>
          <cell r="E187" t="str">
            <v>ATF</v>
          </cell>
        </row>
        <row r="188">
          <cell r="A188">
            <v>272</v>
          </cell>
          <cell r="C188" t="str">
            <v>MORENO Arturo</v>
          </cell>
          <cell r="D188" t="str">
            <v>Metropolitana</v>
          </cell>
          <cell r="E188" t="str">
            <v>MET</v>
          </cell>
        </row>
        <row r="190">
          <cell r="B190" t="str">
            <v>70-74</v>
          </cell>
        </row>
        <row r="191">
          <cell r="A191">
            <v>273</v>
          </cell>
          <cell r="C191" t="str">
            <v xml:space="preserve">DROGUETT Miguel </v>
          </cell>
          <cell r="D191" t="str">
            <v>Metropolitana</v>
          </cell>
          <cell r="E191" t="str">
            <v>MET</v>
          </cell>
        </row>
        <row r="192">
          <cell r="A192">
            <v>274</v>
          </cell>
          <cell r="C192" t="str">
            <v xml:space="preserve">PINTO Martin </v>
          </cell>
          <cell r="D192" t="str">
            <v>San Miguel</v>
          </cell>
          <cell r="E192" t="str">
            <v>SM</v>
          </cell>
        </row>
        <row r="193">
          <cell r="A193">
            <v>275</v>
          </cell>
          <cell r="C193" t="str">
            <v>EREBITIS Carlos</v>
          </cell>
          <cell r="D193" t="str">
            <v>Chillan Viejo</v>
          </cell>
          <cell r="E193" t="str">
            <v>CHV</v>
          </cell>
        </row>
        <row r="194">
          <cell r="A194">
            <v>276</v>
          </cell>
          <cell r="C194" t="str">
            <v xml:space="preserve">CORTES Claudio </v>
          </cell>
          <cell r="D194" t="str">
            <v>Ñuñoa</v>
          </cell>
          <cell r="E194" t="str">
            <v>ÑÑ</v>
          </cell>
        </row>
        <row r="195">
          <cell r="A195">
            <v>277</v>
          </cell>
          <cell r="C195" t="str">
            <v>LOPEZ Sergio</v>
          </cell>
          <cell r="D195" t="str">
            <v>Metropolitana</v>
          </cell>
          <cell r="E195" t="str">
            <v>MET</v>
          </cell>
        </row>
        <row r="196">
          <cell r="A196">
            <v>278</v>
          </cell>
          <cell r="C196" t="str">
            <v>FUENTES Gabriel</v>
          </cell>
          <cell r="D196" t="str">
            <v>Maule</v>
          </cell>
          <cell r="E196" t="str">
            <v>MAU</v>
          </cell>
        </row>
        <row r="197">
          <cell r="A197">
            <v>279</v>
          </cell>
          <cell r="C197" t="str">
            <v>SAEZ Luis</v>
          </cell>
          <cell r="D197" t="str">
            <v>Chillan Viejo</v>
          </cell>
          <cell r="E197" t="str">
            <v>CHV</v>
          </cell>
        </row>
        <row r="198">
          <cell r="A198">
            <v>280</v>
          </cell>
          <cell r="C198" t="str">
            <v>CARRION Vladimiro</v>
          </cell>
          <cell r="D198" t="str">
            <v>Valdivia</v>
          </cell>
          <cell r="E198" t="str">
            <v>VLD</v>
          </cell>
        </row>
        <row r="199">
          <cell r="A199">
            <v>281</v>
          </cell>
          <cell r="C199" t="str">
            <v>CORTEZ Heriberto</v>
          </cell>
          <cell r="D199" t="str">
            <v>Valparaiso</v>
          </cell>
          <cell r="E199" t="str">
            <v>VLP</v>
          </cell>
        </row>
        <row r="200">
          <cell r="A200">
            <v>282</v>
          </cell>
          <cell r="C200" t="str">
            <v>SCHATZ Luis</v>
          </cell>
          <cell r="D200" t="str">
            <v>Metropolitana</v>
          </cell>
          <cell r="E200" t="str">
            <v>MET</v>
          </cell>
        </row>
        <row r="201">
          <cell r="A201">
            <v>283</v>
          </cell>
          <cell r="C201" t="str">
            <v>MURUA Fernando</v>
          </cell>
          <cell r="D201" t="str">
            <v>Maule</v>
          </cell>
          <cell r="E201" t="str">
            <v>MAU</v>
          </cell>
        </row>
        <row r="202">
          <cell r="B202" t="str">
            <v>75-79</v>
          </cell>
        </row>
        <row r="203">
          <cell r="A203">
            <v>284</v>
          </cell>
          <cell r="C203" t="str">
            <v>CASTRO Nelson</v>
          </cell>
          <cell r="D203" t="str">
            <v>La cisterna</v>
          </cell>
          <cell r="E203" t="str">
            <v>LC</v>
          </cell>
        </row>
        <row r="204">
          <cell r="A204">
            <v>285</v>
          </cell>
          <cell r="C204" t="str">
            <v>MORALES Osvaldo</v>
          </cell>
          <cell r="D204" t="str">
            <v>Metropolitana</v>
          </cell>
          <cell r="E204" t="str">
            <v>MET</v>
          </cell>
        </row>
        <row r="205">
          <cell r="A205">
            <v>286</v>
          </cell>
          <cell r="C205" t="str">
            <v xml:space="preserve">SOTO Juan </v>
          </cell>
          <cell r="D205" t="str">
            <v>Ñuñoa</v>
          </cell>
          <cell r="E205" t="str">
            <v>ÑÑ</v>
          </cell>
        </row>
        <row r="206">
          <cell r="A206">
            <v>287</v>
          </cell>
          <cell r="C206" t="str">
            <v>PARRA Enrique</v>
          </cell>
          <cell r="D206" t="str">
            <v>Metropolitana</v>
          </cell>
          <cell r="E206" t="str">
            <v>MET</v>
          </cell>
        </row>
        <row r="207">
          <cell r="A207">
            <v>288</v>
          </cell>
          <cell r="C207" t="str">
            <v>VELOSO Rogelio</v>
          </cell>
          <cell r="D207" t="str">
            <v>Metropolitana</v>
          </cell>
          <cell r="E207" t="str">
            <v>MET</v>
          </cell>
        </row>
        <row r="208">
          <cell r="A208">
            <v>289</v>
          </cell>
          <cell r="C208" t="str">
            <v>CORCO Demetrio</v>
          </cell>
          <cell r="D208" t="str">
            <v>Metropolitana</v>
          </cell>
          <cell r="E208" t="str">
            <v>MET</v>
          </cell>
        </row>
        <row r="209">
          <cell r="A209">
            <v>290</v>
          </cell>
          <cell r="C209" t="str">
            <v>MARTINEZ José</v>
          </cell>
          <cell r="D209" t="str">
            <v>Metropolitana</v>
          </cell>
          <cell r="E209" t="str">
            <v>ÑÑ</v>
          </cell>
        </row>
        <row r="210">
          <cell r="A210">
            <v>291</v>
          </cell>
          <cell r="C210" t="str">
            <v>FUENZALIDA Oscar</v>
          </cell>
          <cell r="D210" t="str">
            <v>Metropolitana</v>
          </cell>
          <cell r="E210" t="str">
            <v>MET</v>
          </cell>
        </row>
        <row r="211">
          <cell r="B211" t="str">
            <v>80 +</v>
          </cell>
        </row>
        <row r="212">
          <cell r="A212">
            <v>292</v>
          </cell>
          <cell r="C212" t="str">
            <v>ARRIAGADA René</v>
          </cell>
          <cell r="D212" t="str">
            <v>La cisterna</v>
          </cell>
          <cell r="E212" t="str">
            <v>LC</v>
          </cell>
        </row>
        <row r="213">
          <cell r="A213">
            <v>293</v>
          </cell>
          <cell r="C213" t="str">
            <v>CARRERA José</v>
          </cell>
          <cell r="D213" t="str">
            <v>Metropolitana</v>
          </cell>
          <cell r="E213" t="str">
            <v>MET</v>
          </cell>
        </row>
        <row r="214">
          <cell r="A214">
            <v>294</v>
          </cell>
          <cell r="C214" t="str">
            <v>PAOLINI Luis</v>
          </cell>
          <cell r="D214" t="str">
            <v>La pintana</v>
          </cell>
          <cell r="E214" t="str">
            <v>LP</v>
          </cell>
        </row>
        <row r="215">
          <cell r="A215">
            <v>295</v>
          </cell>
          <cell r="C215" t="str">
            <v>ASTRELLI Luis</v>
          </cell>
          <cell r="D215" t="str">
            <v>Metropolitana</v>
          </cell>
          <cell r="E215" t="str">
            <v>MET</v>
          </cell>
        </row>
        <row r="217">
          <cell r="B217" t="str">
            <v>DAMAS</v>
          </cell>
        </row>
        <row r="218">
          <cell r="A218">
            <v>296</v>
          </cell>
          <cell r="C218" t="str">
            <v>REINOSO Eliana</v>
          </cell>
          <cell r="D218" t="str">
            <v>Litoral central</v>
          </cell>
          <cell r="E218" t="str">
            <v>LTC</v>
          </cell>
        </row>
        <row r="219">
          <cell r="A219">
            <v>297</v>
          </cell>
          <cell r="C219" t="str">
            <v>BADILLA Claudia</v>
          </cell>
          <cell r="D219" t="str">
            <v>Metropolitana</v>
          </cell>
          <cell r="E219" t="str">
            <v>MET</v>
          </cell>
        </row>
        <row r="220">
          <cell r="A220">
            <v>298</v>
          </cell>
          <cell r="C220" t="str">
            <v>MACAYA Ursula</v>
          </cell>
          <cell r="D220" t="str">
            <v>La cisterna</v>
          </cell>
          <cell r="E220" t="str">
            <v>LC</v>
          </cell>
        </row>
        <row r="221">
          <cell r="A221">
            <v>299</v>
          </cell>
          <cell r="C221" t="str">
            <v>BUSTAMANTE Ximena</v>
          </cell>
          <cell r="D221" t="str">
            <v>Litoral central</v>
          </cell>
          <cell r="E221" t="str">
            <v>LTC</v>
          </cell>
        </row>
        <row r="222">
          <cell r="A222">
            <v>300</v>
          </cell>
          <cell r="C222" t="str">
            <v>BECERRA Loreto</v>
          </cell>
          <cell r="D222" t="str">
            <v>Metropolitana</v>
          </cell>
          <cell r="E222" t="str">
            <v>MET</v>
          </cell>
        </row>
        <row r="223">
          <cell r="A223">
            <v>301</v>
          </cell>
          <cell r="C223" t="str">
            <v>RODRÍGUEZ Berta</v>
          </cell>
          <cell r="D223" t="str">
            <v>La cisterna</v>
          </cell>
          <cell r="E223" t="str">
            <v>LC</v>
          </cell>
        </row>
        <row r="224">
          <cell r="A224">
            <v>302</v>
          </cell>
          <cell r="C224" t="str">
            <v>DÍAZ Jacqueline Díaz</v>
          </cell>
          <cell r="D224" t="str">
            <v>La cisterna</v>
          </cell>
          <cell r="E224" t="str">
            <v>LC</v>
          </cell>
        </row>
        <row r="225">
          <cell r="A225">
            <v>303</v>
          </cell>
          <cell r="C225" t="str">
            <v>CASTILLO Carla</v>
          </cell>
          <cell r="D225" t="str">
            <v>Litoral central</v>
          </cell>
          <cell r="E225" t="str">
            <v>LTC</v>
          </cell>
        </row>
        <row r="226">
          <cell r="A226">
            <v>304</v>
          </cell>
          <cell r="C226" t="str">
            <v>GONCALVEZ Paola</v>
          </cell>
          <cell r="D226" t="str">
            <v>Iquique</v>
          </cell>
          <cell r="E226" t="str">
            <v>IQQ</v>
          </cell>
        </row>
        <row r="227">
          <cell r="A227">
            <v>305</v>
          </cell>
          <cell r="C227" t="str">
            <v>LLANTEN Paulina</v>
          </cell>
          <cell r="E227" t="str">
            <v>LB</v>
          </cell>
        </row>
        <row r="228">
          <cell r="A228">
            <v>306</v>
          </cell>
          <cell r="C228" t="str">
            <v>GONCALVEZ Ximena</v>
          </cell>
          <cell r="D228" t="str">
            <v>Iquique</v>
          </cell>
          <cell r="E228" t="str">
            <v>IQQ</v>
          </cell>
        </row>
        <row r="229">
          <cell r="A229">
            <v>307</v>
          </cell>
          <cell r="C229" t="str">
            <v>VILLAGRÁN Sara</v>
          </cell>
          <cell r="D229" t="str">
            <v>La cisterna</v>
          </cell>
          <cell r="E229" t="str">
            <v>LC</v>
          </cell>
        </row>
        <row r="230">
          <cell r="A230">
            <v>308</v>
          </cell>
          <cell r="C230" t="str">
            <v>HERMOSILLA Andrea</v>
          </cell>
          <cell r="D230" t="str">
            <v>Metropolitana</v>
          </cell>
          <cell r="E230" t="str">
            <v>MET</v>
          </cell>
        </row>
        <row r="231">
          <cell r="A231">
            <v>309</v>
          </cell>
          <cell r="C231" t="str">
            <v>CASTILLO Alejandra</v>
          </cell>
          <cell r="D231" t="str">
            <v>Litoral central</v>
          </cell>
          <cell r="E231" t="str">
            <v>LTC</v>
          </cell>
        </row>
        <row r="232">
          <cell r="A232">
            <v>310</v>
          </cell>
          <cell r="C232" t="str">
            <v>ÁLVAREZ Patricia</v>
          </cell>
          <cell r="D232" t="str">
            <v>La cisterna</v>
          </cell>
          <cell r="E232" t="str">
            <v>LC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1" workbookViewId="0">
      <selection activeCell="K35" sqref="K35"/>
    </sheetView>
  </sheetViews>
  <sheetFormatPr baseColWidth="10" defaultRowHeight="15" x14ac:dyDescent="0.25"/>
  <sheetData>
    <row r="1" spans="1:9" ht="15.75" thickBot="1" x14ac:dyDescent="0.3"/>
    <row r="2" spans="1:9" ht="15.75" thickBot="1" x14ac:dyDescent="0.3">
      <c r="A2" s="1" t="s">
        <v>0</v>
      </c>
      <c r="B2" s="2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4">
        <v>8</v>
      </c>
    </row>
    <row r="3" spans="1:9" x14ac:dyDescent="0.25">
      <c r="A3" s="5">
        <v>0.41666666666666669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x14ac:dyDescent="0.25">
      <c r="A4" s="8">
        <v>0.45833333333333331</v>
      </c>
      <c r="B4" s="9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</row>
    <row r="5" spans="1:9" x14ac:dyDescent="0.25">
      <c r="A5" s="8">
        <v>0.5</v>
      </c>
      <c r="B5" s="11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</row>
    <row r="6" spans="1:9" x14ac:dyDescent="0.25">
      <c r="A6" s="8">
        <v>0.54166666666666696</v>
      </c>
      <c r="B6" s="13" t="s">
        <v>25</v>
      </c>
      <c r="C6" s="12" t="s">
        <v>25</v>
      </c>
      <c r="D6" s="14" t="s">
        <v>26</v>
      </c>
      <c r="E6" s="14" t="s">
        <v>27</v>
      </c>
      <c r="F6" s="14" t="s">
        <v>28</v>
      </c>
      <c r="G6" s="14" t="s">
        <v>29</v>
      </c>
      <c r="H6" s="14" t="s">
        <v>30</v>
      </c>
      <c r="I6" s="14" t="s">
        <v>31</v>
      </c>
    </row>
    <row r="7" spans="1:9" x14ac:dyDescent="0.25">
      <c r="A7" s="8">
        <v>0.58333333333333404</v>
      </c>
      <c r="B7" s="15" t="s">
        <v>32</v>
      </c>
      <c r="C7" s="14" t="s">
        <v>33</v>
      </c>
      <c r="D7" s="14" t="s">
        <v>34</v>
      </c>
      <c r="E7" s="14" t="s">
        <v>34</v>
      </c>
      <c r="F7" s="16" t="s">
        <v>35</v>
      </c>
      <c r="G7" s="16" t="s">
        <v>36</v>
      </c>
      <c r="H7" s="16" t="s">
        <v>37</v>
      </c>
      <c r="I7" s="16" t="s">
        <v>38</v>
      </c>
    </row>
    <row r="8" spans="1:9" x14ac:dyDescent="0.25">
      <c r="A8" s="8">
        <v>0.625</v>
      </c>
      <c r="B8" s="17" t="s">
        <v>39</v>
      </c>
      <c r="C8" s="18" t="s">
        <v>40</v>
      </c>
      <c r="D8" s="18" t="s">
        <v>41</v>
      </c>
      <c r="E8" s="18" t="s">
        <v>42</v>
      </c>
      <c r="F8" s="18" t="s">
        <v>42</v>
      </c>
      <c r="G8" s="18" t="s">
        <v>43</v>
      </c>
      <c r="H8" s="19" t="s">
        <v>44</v>
      </c>
      <c r="I8" s="19" t="s">
        <v>44</v>
      </c>
    </row>
    <row r="9" spans="1:9" x14ac:dyDescent="0.25">
      <c r="A9" s="8">
        <v>0.66666666666666696</v>
      </c>
      <c r="B9" s="20" t="s">
        <v>45</v>
      </c>
      <c r="C9" s="21" t="s">
        <v>46</v>
      </c>
      <c r="D9" s="21" t="s">
        <v>47</v>
      </c>
      <c r="E9" s="21" t="s">
        <v>48</v>
      </c>
      <c r="F9" s="21" t="s">
        <v>49</v>
      </c>
      <c r="G9" s="21" t="s">
        <v>50</v>
      </c>
      <c r="H9" s="21" t="s">
        <v>51</v>
      </c>
      <c r="I9" s="16" t="s">
        <v>52</v>
      </c>
    </row>
    <row r="10" spans="1:9" x14ac:dyDescent="0.25">
      <c r="A10" s="8">
        <v>0.70833333333333304</v>
      </c>
      <c r="B10" s="22" t="s">
        <v>53</v>
      </c>
      <c r="C10" s="23" t="s">
        <v>53</v>
      </c>
      <c r="D10" s="23" t="s">
        <v>54</v>
      </c>
      <c r="E10" s="23" t="s">
        <v>54</v>
      </c>
      <c r="F10" s="24" t="s">
        <v>55</v>
      </c>
      <c r="G10" s="24" t="s">
        <v>56</v>
      </c>
      <c r="H10" s="24" t="s">
        <v>56</v>
      </c>
    </row>
    <row r="11" spans="1:9" x14ac:dyDescent="0.25">
      <c r="A11" s="8">
        <v>0.75</v>
      </c>
      <c r="B11" s="25" t="s">
        <v>57</v>
      </c>
      <c r="C11" s="24" t="s">
        <v>58</v>
      </c>
      <c r="D11" s="26" t="s">
        <v>59</v>
      </c>
      <c r="E11" s="26" t="s">
        <v>60</v>
      </c>
      <c r="F11" s="26" t="s">
        <v>61</v>
      </c>
      <c r="G11" s="26" t="s">
        <v>62</v>
      </c>
      <c r="H11" s="26" t="s">
        <v>63</v>
      </c>
    </row>
    <row r="12" spans="1:9" ht="15.75" thickBot="1" x14ac:dyDescent="0.3">
      <c r="A12" s="8">
        <v>0.79166666666666696</v>
      </c>
      <c r="B12" s="27" t="s">
        <v>64</v>
      </c>
      <c r="C12" s="28" t="s">
        <v>65</v>
      </c>
      <c r="D12" s="28" t="s">
        <v>66</v>
      </c>
      <c r="E12" s="28" t="s">
        <v>67</v>
      </c>
      <c r="F12" s="28" t="s">
        <v>67</v>
      </c>
      <c r="G12" s="28" t="s">
        <v>68</v>
      </c>
      <c r="H12" s="28" t="s">
        <v>68</v>
      </c>
    </row>
    <row r="13" spans="1:9" ht="15.75" thickBot="1" x14ac:dyDescent="0.3">
      <c r="A13" s="29">
        <v>0.83333333333333304</v>
      </c>
      <c r="B13" s="101" t="s">
        <v>69</v>
      </c>
      <c r="C13" s="102"/>
      <c r="D13" s="102"/>
      <c r="E13" s="102"/>
      <c r="F13" s="102"/>
      <c r="G13" s="102"/>
      <c r="H13" s="102"/>
      <c r="I13" s="103"/>
    </row>
    <row r="14" spans="1:9" ht="15.75" thickBot="1" x14ac:dyDescent="0.3">
      <c r="A14" s="30"/>
      <c r="B14" s="31"/>
      <c r="C14" s="31"/>
      <c r="D14" s="31"/>
      <c r="E14" s="31"/>
      <c r="F14" s="31"/>
      <c r="G14" s="31"/>
      <c r="H14" s="31"/>
      <c r="I14" s="31"/>
    </row>
    <row r="15" spans="1:9" ht="15.75" thickBot="1" x14ac:dyDescent="0.3">
      <c r="A15" s="32" t="s">
        <v>70</v>
      </c>
      <c r="B15" s="2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4">
        <v>8</v>
      </c>
    </row>
    <row r="16" spans="1:9" x14ac:dyDescent="0.25">
      <c r="A16" s="5">
        <v>0.375</v>
      </c>
      <c r="B16" s="6" t="s">
        <v>71</v>
      </c>
      <c r="C16" s="7" t="s">
        <v>71</v>
      </c>
      <c r="D16" s="33" t="s">
        <v>72</v>
      </c>
      <c r="E16" s="33" t="s">
        <v>72</v>
      </c>
      <c r="F16" s="33" t="s">
        <v>72</v>
      </c>
      <c r="G16" s="33" t="s">
        <v>72</v>
      </c>
      <c r="H16" s="33" t="s">
        <v>72</v>
      </c>
      <c r="I16" s="33" t="s">
        <v>72</v>
      </c>
    </row>
    <row r="17" spans="1:12" x14ac:dyDescent="0.25">
      <c r="A17" s="8">
        <v>0.3888888888888889</v>
      </c>
      <c r="B17" s="13" t="s">
        <v>72</v>
      </c>
      <c r="C17" s="12" t="s">
        <v>72</v>
      </c>
      <c r="D17" s="14" t="s">
        <v>73</v>
      </c>
      <c r="E17" s="14" t="s">
        <v>73</v>
      </c>
      <c r="F17" s="16" t="s">
        <v>74</v>
      </c>
      <c r="G17" s="16" t="s">
        <v>74</v>
      </c>
      <c r="H17" s="34" t="s">
        <v>75</v>
      </c>
      <c r="I17" s="34" t="s">
        <v>75</v>
      </c>
    </row>
    <row r="18" spans="1:12" x14ac:dyDescent="0.25">
      <c r="A18" s="8">
        <v>0.40277777777777801</v>
      </c>
      <c r="B18" s="20" t="s">
        <v>76</v>
      </c>
      <c r="C18" s="21" t="s">
        <v>76</v>
      </c>
      <c r="D18" s="21" t="s">
        <v>76</v>
      </c>
      <c r="E18" s="21" t="s">
        <v>76</v>
      </c>
      <c r="F18" s="21" t="s">
        <v>76</v>
      </c>
      <c r="G18" s="21" t="s">
        <v>76</v>
      </c>
      <c r="H18" s="18" t="s">
        <v>77</v>
      </c>
      <c r="I18" s="18" t="s">
        <v>77</v>
      </c>
    </row>
    <row r="19" spans="1:12" x14ac:dyDescent="0.25">
      <c r="A19" s="8">
        <v>0.41666666666666702</v>
      </c>
      <c r="B19" s="35" t="s">
        <v>78</v>
      </c>
      <c r="C19" s="36" t="s">
        <v>78</v>
      </c>
      <c r="D19" s="10" t="s">
        <v>79</v>
      </c>
      <c r="E19" s="10" t="s">
        <v>79</v>
      </c>
      <c r="F19" s="10" t="s">
        <v>79</v>
      </c>
      <c r="G19" s="10" t="s">
        <v>79</v>
      </c>
      <c r="H19" s="10" t="s">
        <v>79</v>
      </c>
      <c r="I19" s="10" t="s">
        <v>79</v>
      </c>
    </row>
    <row r="20" spans="1:12" x14ac:dyDescent="0.25">
      <c r="A20" s="8">
        <v>0.43055555555555602</v>
      </c>
      <c r="B20" s="9" t="s">
        <v>79</v>
      </c>
      <c r="C20" s="10" t="s">
        <v>79</v>
      </c>
      <c r="D20" s="10" t="s">
        <v>79</v>
      </c>
      <c r="E20" s="10" t="s">
        <v>79</v>
      </c>
      <c r="F20" s="10" t="s">
        <v>79</v>
      </c>
      <c r="G20" s="10" t="s">
        <v>79</v>
      </c>
      <c r="H20" s="10" t="s">
        <v>79</v>
      </c>
      <c r="I20" s="10" t="s">
        <v>79</v>
      </c>
    </row>
    <row r="21" spans="1:12" x14ac:dyDescent="0.25">
      <c r="A21" s="8">
        <v>0.44444444444444497</v>
      </c>
      <c r="B21" s="9" t="s">
        <v>79</v>
      </c>
      <c r="C21" s="10" t="s">
        <v>79</v>
      </c>
      <c r="D21" s="14" t="s">
        <v>80</v>
      </c>
      <c r="E21" s="14" t="s">
        <v>80</v>
      </c>
      <c r="F21" s="14" t="s">
        <v>80</v>
      </c>
      <c r="G21" s="14" t="s">
        <v>80</v>
      </c>
      <c r="H21" s="14" t="s">
        <v>80</v>
      </c>
      <c r="I21" s="14" t="s">
        <v>80</v>
      </c>
    </row>
    <row r="22" spans="1:12" x14ac:dyDescent="0.25">
      <c r="A22" s="8">
        <v>0.45833333333333298</v>
      </c>
      <c r="B22" s="15" t="s">
        <v>80</v>
      </c>
      <c r="C22" s="14" t="s">
        <v>80</v>
      </c>
      <c r="D22" s="10" t="s">
        <v>81</v>
      </c>
      <c r="E22" s="10" t="s">
        <v>81</v>
      </c>
      <c r="F22" s="10" t="s">
        <v>81</v>
      </c>
      <c r="G22" s="10" t="s">
        <v>81</v>
      </c>
      <c r="H22" s="10" t="s">
        <v>81</v>
      </c>
      <c r="I22" s="10" t="s">
        <v>81</v>
      </c>
    </row>
    <row r="23" spans="1:12" x14ac:dyDescent="0.25">
      <c r="A23" s="8">
        <v>0.47222222222222199</v>
      </c>
      <c r="B23" s="9" t="s">
        <v>81</v>
      </c>
      <c r="C23" s="10" t="s">
        <v>81</v>
      </c>
      <c r="D23" s="12" t="s">
        <v>82</v>
      </c>
      <c r="E23" s="12" t="s">
        <v>82</v>
      </c>
      <c r="F23" s="12" t="s">
        <v>82</v>
      </c>
      <c r="G23" s="12" t="s">
        <v>82</v>
      </c>
      <c r="H23" s="14" t="s">
        <v>83</v>
      </c>
      <c r="I23" s="14" t="s">
        <v>83</v>
      </c>
    </row>
    <row r="24" spans="1:12" x14ac:dyDescent="0.25">
      <c r="A24" s="8">
        <v>0.48611111111111099</v>
      </c>
      <c r="B24" s="15" t="s">
        <v>83</v>
      </c>
      <c r="C24" s="14" t="s">
        <v>83</v>
      </c>
      <c r="D24" s="16" t="s">
        <v>84</v>
      </c>
      <c r="E24" s="16" t="s">
        <v>84</v>
      </c>
      <c r="F24" s="16" t="s">
        <v>84</v>
      </c>
      <c r="G24" s="16" t="s">
        <v>84</v>
      </c>
      <c r="H24" s="34" t="s">
        <v>85</v>
      </c>
      <c r="I24" s="34" t="s">
        <v>85</v>
      </c>
    </row>
    <row r="25" spans="1:12" x14ac:dyDescent="0.25">
      <c r="A25" s="8">
        <v>0.5</v>
      </c>
      <c r="B25" s="37" t="s">
        <v>85</v>
      </c>
      <c r="C25" s="34" t="s">
        <v>85</v>
      </c>
      <c r="D25" s="21" t="s">
        <v>86</v>
      </c>
      <c r="E25" s="21" t="s">
        <v>86</v>
      </c>
      <c r="F25" s="21" t="s">
        <v>86</v>
      </c>
      <c r="G25" s="21" t="s">
        <v>86</v>
      </c>
      <c r="H25" s="18" t="s">
        <v>87</v>
      </c>
      <c r="I25" s="18" t="s">
        <v>87</v>
      </c>
    </row>
    <row r="26" spans="1:12" x14ac:dyDescent="0.25">
      <c r="A26" s="8">
        <v>0.51388888888888895</v>
      </c>
      <c r="B26" s="17" t="s">
        <v>87</v>
      </c>
      <c r="C26" s="18" t="s">
        <v>87</v>
      </c>
      <c r="D26" s="24" t="s">
        <v>88</v>
      </c>
      <c r="E26" s="24" t="s">
        <v>88</v>
      </c>
      <c r="F26" s="36" t="s">
        <v>89</v>
      </c>
      <c r="G26" s="36" t="s">
        <v>89</v>
      </c>
      <c r="H26" s="36" t="s">
        <v>90</v>
      </c>
      <c r="I26" s="36" t="s">
        <v>89</v>
      </c>
    </row>
    <row r="27" spans="1:12" x14ac:dyDescent="0.25">
      <c r="A27" s="8">
        <v>0.52777777777777801</v>
      </c>
      <c r="B27" s="9" t="s">
        <v>91</v>
      </c>
      <c r="C27" s="10" t="s">
        <v>91</v>
      </c>
      <c r="D27" s="10" t="s">
        <v>91</v>
      </c>
      <c r="E27" s="10" t="s">
        <v>91</v>
      </c>
      <c r="F27" s="12" t="s">
        <v>92</v>
      </c>
      <c r="G27" s="12" t="s">
        <v>92</v>
      </c>
      <c r="H27" s="14" t="s">
        <v>93</v>
      </c>
      <c r="I27" s="14" t="s">
        <v>93</v>
      </c>
    </row>
    <row r="28" spans="1:12" x14ac:dyDescent="0.25">
      <c r="A28" s="8">
        <v>0.54166666666666696</v>
      </c>
      <c r="B28" s="25" t="s">
        <v>94</v>
      </c>
      <c r="C28" s="24" t="s">
        <v>94</v>
      </c>
      <c r="D28" s="23" t="s">
        <v>95</v>
      </c>
      <c r="E28" s="23" t="s">
        <v>95</v>
      </c>
      <c r="F28" s="36" t="s">
        <v>96</v>
      </c>
      <c r="G28" s="36" t="s">
        <v>96</v>
      </c>
      <c r="H28" s="10" t="s">
        <v>97</v>
      </c>
      <c r="I28" s="10" t="s">
        <v>98</v>
      </c>
    </row>
    <row r="29" spans="1:12" x14ac:dyDescent="0.25">
      <c r="A29" s="8">
        <v>0.55555555555555602</v>
      </c>
      <c r="B29" s="38" t="s">
        <v>99</v>
      </c>
      <c r="C29" s="16" t="s">
        <v>99</v>
      </c>
      <c r="D29" s="34" t="s">
        <v>100</v>
      </c>
      <c r="E29" s="34" t="s">
        <v>100</v>
      </c>
      <c r="F29" s="21" t="s">
        <v>101</v>
      </c>
      <c r="G29" s="21" t="s">
        <v>101</v>
      </c>
      <c r="H29" s="18" t="s">
        <v>102</v>
      </c>
      <c r="I29" s="18" t="s">
        <v>102</v>
      </c>
    </row>
    <row r="30" spans="1:12" x14ac:dyDescent="0.25">
      <c r="A30" s="8">
        <v>0.56944444444444497</v>
      </c>
      <c r="B30" s="13" t="s">
        <v>103</v>
      </c>
      <c r="C30" s="14" t="s">
        <v>104</v>
      </c>
      <c r="D30" s="24" t="s">
        <v>105</v>
      </c>
      <c r="E30" s="23" t="s">
        <v>106</v>
      </c>
      <c r="F30" s="36" t="s">
        <v>107</v>
      </c>
      <c r="G30" s="31"/>
      <c r="H30" s="31"/>
      <c r="I30" s="31"/>
      <c r="K30" s="31"/>
      <c r="L30" s="31"/>
    </row>
    <row r="31" spans="1:12" ht="15.75" thickBot="1" x14ac:dyDescent="0.3">
      <c r="A31" s="8">
        <v>0.58333333333333304</v>
      </c>
      <c r="B31" s="39" t="s">
        <v>108</v>
      </c>
      <c r="C31" s="28" t="s">
        <v>109</v>
      </c>
      <c r="D31" s="40" t="s">
        <v>110</v>
      </c>
      <c r="E31" s="41" t="s">
        <v>111</v>
      </c>
      <c r="F31" s="42" t="s">
        <v>112</v>
      </c>
    </row>
    <row r="32" spans="1:12" ht="15.75" thickBot="1" x14ac:dyDescent="0.3">
      <c r="A32" s="29">
        <v>0.59722222222222099</v>
      </c>
      <c r="B32" s="104" t="s">
        <v>113</v>
      </c>
      <c r="C32" s="104"/>
      <c r="D32" s="104"/>
      <c r="E32" s="104"/>
      <c r="F32" s="104"/>
      <c r="G32" s="104"/>
      <c r="H32" s="104"/>
      <c r="I32" s="105"/>
    </row>
    <row r="33" spans="1:9" ht="15.75" thickBot="1" x14ac:dyDescent="0.3">
      <c r="A33" s="30"/>
      <c r="B33" s="31"/>
      <c r="C33" s="31"/>
      <c r="D33" s="31"/>
      <c r="E33" s="31"/>
      <c r="F33" s="31"/>
      <c r="G33" s="31"/>
      <c r="H33" s="31"/>
      <c r="I33" s="31"/>
    </row>
    <row r="34" spans="1:9" x14ac:dyDescent="0.25">
      <c r="A34" s="5">
        <v>0.625</v>
      </c>
      <c r="B34" s="43" t="s">
        <v>114</v>
      </c>
      <c r="C34" s="44" t="s">
        <v>114</v>
      </c>
      <c r="D34" s="44" t="s">
        <v>114</v>
      </c>
      <c r="E34" s="44" t="s">
        <v>114</v>
      </c>
      <c r="F34" s="44" t="s">
        <v>115</v>
      </c>
      <c r="G34" s="45" t="s">
        <v>116</v>
      </c>
      <c r="H34" s="45" t="s">
        <v>116</v>
      </c>
      <c r="I34" s="45" t="s">
        <v>116</v>
      </c>
    </row>
    <row r="35" spans="1:9" x14ac:dyDescent="0.25">
      <c r="A35" s="8">
        <v>0.64583333333333337</v>
      </c>
      <c r="B35" s="43" t="s">
        <v>117</v>
      </c>
      <c r="C35" s="44" t="s">
        <v>117</v>
      </c>
      <c r="D35" s="46" t="s">
        <v>118</v>
      </c>
      <c r="E35" s="45" t="s">
        <v>116</v>
      </c>
      <c r="F35" s="45" t="s">
        <v>116</v>
      </c>
      <c r="G35" s="45" t="s">
        <v>116</v>
      </c>
      <c r="H35" s="45" t="s">
        <v>116</v>
      </c>
      <c r="I35" s="45" t="s">
        <v>116</v>
      </c>
    </row>
    <row r="36" spans="1:9" x14ac:dyDescent="0.25">
      <c r="A36" s="8">
        <v>0.66666666666666696</v>
      </c>
      <c r="B36" s="43" t="s">
        <v>119</v>
      </c>
      <c r="C36" s="44" t="s">
        <v>120</v>
      </c>
      <c r="D36" s="47" t="s">
        <v>121</v>
      </c>
      <c r="E36" s="47" t="s">
        <v>121</v>
      </c>
      <c r="F36" s="48" t="s">
        <v>122</v>
      </c>
      <c r="G36" s="48" t="s">
        <v>122</v>
      </c>
      <c r="H36" s="49" t="s">
        <v>123</v>
      </c>
      <c r="I36" s="49" t="s">
        <v>123</v>
      </c>
    </row>
    <row r="37" spans="1:9" x14ac:dyDescent="0.25">
      <c r="A37" s="8">
        <v>0.6875</v>
      </c>
      <c r="B37" s="50" t="s">
        <v>124</v>
      </c>
      <c r="C37" s="45" t="s">
        <v>124</v>
      </c>
      <c r="D37" s="45" t="s">
        <v>124</v>
      </c>
      <c r="E37" s="45" t="s">
        <v>124</v>
      </c>
      <c r="F37" s="51" t="s">
        <v>125</v>
      </c>
      <c r="G37" s="51" t="s">
        <v>125</v>
      </c>
      <c r="H37" s="51" t="s">
        <v>125</v>
      </c>
      <c r="I37" s="51" t="s">
        <v>125</v>
      </c>
    </row>
    <row r="38" spans="1:9" x14ac:dyDescent="0.25">
      <c r="A38" s="8">
        <v>0.70833333333333304</v>
      </c>
      <c r="B38" s="52" t="s">
        <v>126</v>
      </c>
      <c r="C38" s="49" t="s">
        <v>126</v>
      </c>
      <c r="D38" s="49" t="s">
        <v>126</v>
      </c>
      <c r="E38" s="49" t="s">
        <v>126</v>
      </c>
      <c r="F38" s="53" t="s">
        <v>127</v>
      </c>
      <c r="G38" s="53" t="s">
        <v>127</v>
      </c>
      <c r="H38" s="53" t="s">
        <v>127</v>
      </c>
      <c r="I38" s="53" t="s">
        <v>127</v>
      </c>
    </row>
    <row r="39" spans="1:9" x14ac:dyDescent="0.25">
      <c r="A39" s="8">
        <v>0.72916666666666696</v>
      </c>
      <c r="B39" s="54" t="s">
        <v>128</v>
      </c>
      <c r="C39" s="55" t="s">
        <v>128</v>
      </c>
      <c r="D39" s="55" t="s">
        <v>128</v>
      </c>
      <c r="E39" s="55" t="s">
        <v>128</v>
      </c>
      <c r="F39" s="56" t="s">
        <v>129</v>
      </c>
      <c r="G39" s="56" t="s">
        <v>129</v>
      </c>
      <c r="H39" s="56" t="s">
        <v>129</v>
      </c>
      <c r="I39" s="56" t="s">
        <v>129</v>
      </c>
    </row>
    <row r="40" spans="1:9" x14ac:dyDescent="0.25">
      <c r="A40" s="8">
        <v>0.75</v>
      </c>
      <c r="B40" s="57" t="s">
        <v>130</v>
      </c>
      <c r="C40" s="58" t="s">
        <v>130</v>
      </c>
      <c r="D40" s="45" t="s">
        <v>131</v>
      </c>
      <c r="E40" s="45" t="s">
        <v>131</v>
      </c>
      <c r="F40" s="51" t="s">
        <v>132</v>
      </c>
      <c r="G40" s="51" t="s">
        <v>132</v>
      </c>
      <c r="H40" s="49" t="s">
        <v>133</v>
      </c>
      <c r="I40" s="49" t="s">
        <v>133</v>
      </c>
    </row>
    <row r="41" spans="1:9" x14ac:dyDescent="0.25">
      <c r="A41" s="8">
        <v>0.77083333333333404</v>
      </c>
      <c r="B41" s="59" t="s">
        <v>134</v>
      </c>
      <c r="C41" s="53" t="s">
        <v>134</v>
      </c>
      <c r="D41" s="58" t="s">
        <v>135</v>
      </c>
      <c r="E41" s="58" t="s">
        <v>135</v>
      </c>
      <c r="F41" s="55" t="s">
        <v>136</v>
      </c>
      <c r="G41" s="55" t="s">
        <v>136</v>
      </c>
      <c r="H41" s="56" t="s">
        <v>137</v>
      </c>
      <c r="I41" s="56" t="s">
        <v>137</v>
      </c>
    </row>
    <row r="42" spans="1:9" x14ac:dyDescent="0.25">
      <c r="A42" s="8">
        <v>0.79166666666666696</v>
      </c>
      <c r="B42" s="60" t="s">
        <v>138</v>
      </c>
      <c r="C42" s="49" t="s">
        <v>139</v>
      </c>
      <c r="D42" s="53" t="s">
        <v>140</v>
      </c>
      <c r="E42" s="58" t="s">
        <v>141</v>
      </c>
      <c r="F42" s="55" t="s">
        <v>142</v>
      </c>
      <c r="G42" s="48" t="s">
        <v>143</v>
      </c>
      <c r="H42" s="47" t="s">
        <v>144</v>
      </c>
      <c r="I42" s="61"/>
    </row>
    <row r="43" spans="1:9" ht="15.75" thickBot="1" x14ac:dyDescent="0.3">
      <c r="A43" s="8">
        <v>0.8125</v>
      </c>
      <c r="B43" s="62" t="s">
        <v>145</v>
      </c>
      <c r="C43" s="61"/>
      <c r="D43" s="61"/>
      <c r="E43" s="63" t="s">
        <v>146</v>
      </c>
      <c r="F43" s="61"/>
      <c r="G43" s="61"/>
      <c r="H43" s="61"/>
      <c r="I43" s="61"/>
    </row>
    <row r="44" spans="1:9" ht="15.75" thickBot="1" x14ac:dyDescent="0.3">
      <c r="A44" s="29">
        <v>0.83333333333333404</v>
      </c>
      <c r="B44" s="106" t="s">
        <v>147</v>
      </c>
      <c r="C44" s="104"/>
      <c r="D44" s="104"/>
      <c r="E44" s="104"/>
      <c r="F44" s="104"/>
      <c r="G44" s="104"/>
      <c r="H44" s="104"/>
      <c r="I44" s="105"/>
    </row>
  </sheetData>
  <mergeCells count="3">
    <mergeCell ref="B13:I13"/>
    <mergeCell ref="B32:I32"/>
    <mergeCell ref="B44:I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tabSelected="1" workbookViewId="0">
      <selection activeCell="U27" sqref="U27"/>
    </sheetView>
  </sheetViews>
  <sheetFormatPr baseColWidth="10" defaultRowHeight="15" x14ac:dyDescent="0.25"/>
  <cols>
    <col min="1" max="1" width="3" customWidth="1"/>
    <col min="2" max="2" width="4.7109375" bestFit="1" customWidth="1"/>
    <col min="3" max="3" width="22.28515625" bestFit="1" customWidth="1"/>
    <col min="4" max="4" width="4.7109375" bestFit="1" customWidth="1"/>
    <col min="5" max="5" width="2.7109375" customWidth="1"/>
    <col min="6" max="6" width="3" customWidth="1"/>
    <col min="7" max="7" width="4.7109375" bestFit="1" customWidth="1"/>
    <col min="8" max="8" width="21" bestFit="1" customWidth="1"/>
    <col min="9" max="9" width="4.7109375" bestFit="1" customWidth="1"/>
    <col min="10" max="10" width="2.7109375" customWidth="1"/>
    <col min="11" max="11" width="3" customWidth="1"/>
    <col min="12" max="12" width="4.7109375" bestFit="1" customWidth="1"/>
    <col min="13" max="13" width="20.140625" bestFit="1" customWidth="1"/>
    <col min="14" max="14" width="4.7109375" bestFit="1" customWidth="1"/>
    <col min="15" max="15" width="2.7109375" customWidth="1"/>
    <col min="16" max="16" width="3" customWidth="1"/>
    <col min="17" max="17" width="4.7109375" bestFit="1" customWidth="1"/>
    <col min="18" max="18" width="21.140625" bestFit="1" customWidth="1"/>
    <col min="19" max="19" width="4.85546875" bestFit="1" customWidth="1"/>
  </cols>
  <sheetData>
    <row r="1" spans="1:19" x14ac:dyDescent="0.25">
      <c r="A1" s="109" t="s">
        <v>148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8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x14ac:dyDescent="0.25">
      <c r="A3" s="65">
        <v>1</v>
      </c>
      <c r="B3" s="107" t="str">
        <f>"GRUPO"&amp;" "&amp;A3</f>
        <v>GRUPO 1</v>
      </c>
      <c r="C3" s="107"/>
      <c r="D3" s="108"/>
      <c r="E3" s="66"/>
      <c r="F3" s="65">
        <f>1+A3</f>
        <v>2</v>
      </c>
      <c r="G3" s="107" t="str">
        <f>"GRUPO"&amp;" "&amp;F3</f>
        <v>GRUPO 2</v>
      </c>
      <c r="H3" s="107"/>
      <c r="I3" s="108"/>
      <c r="J3" s="66"/>
      <c r="K3" s="65">
        <f>1+F3</f>
        <v>3</v>
      </c>
      <c r="L3" s="107" t="str">
        <f>"GRUPO"&amp;" "&amp;K3</f>
        <v>GRUPO 3</v>
      </c>
      <c r="M3" s="107"/>
      <c r="N3" s="108"/>
      <c r="O3" s="66"/>
      <c r="P3" s="65">
        <f>1+K3</f>
        <v>4</v>
      </c>
      <c r="Q3" s="107" t="str">
        <f>"GRUPO"&amp;" "&amp;P3</f>
        <v>GRUPO 4</v>
      </c>
      <c r="R3" s="107"/>
      <c r="S3" s="108"/>
    </row>
    <row r="4" spans="1:19" x14ac:dyDescent="0.25">
      <c r="A4" s="67"/>
      <c r="B4" s="68" t="s">
        <v>149</v>
      </c>
      <c r="C4" s="69" t="s">
        <v>150</v>
      </c>
      <c r="D4" s="70" t="s">
        <v>151</v>
      </c>
      <c r="E4" s="66"/>
      <c r="F4" s="67"/>
      <c r="G4" s="68" t="s">
        <v>149</v>
      </c>
      <c r="H4" s="69" t="s">
        <v>150</v>
      </c>
      <c r="I4" s="70" t="s">
        <v>151</v>
      </c>
      <c r="J4" s="66"/>
      <c r="K4" s="67"/>
      <c r="L4" s="68" t="s">
        <v>149</v>
      </c>
      <c r="M4" s="69" t="s">
        <v>150</v>
      </c>
      <c r="N4" s="70" t="s">
        <v>151</v>
      </c>
      <c r="O4" s="66"/>
      <c r="P4" s="67"/>
      <c r="Q4" s="68" t="s">
        <v>149</v>
      </c>
      <c r="R4" s="69" t="s">
        <v>150</v>
      </c>
      <c r="S4" s="70" t="s">
        <v>151</v>
      </c>
    </row>
    <row r="5" spans="1:19" x14ac:dyDescent="0.25">
      <c r="A5" s="71">
        <v>1</v>
      </c>
      <c r="B5" s="72">
        <v>100</v>
      </c>
      <c r="C5" s="73" t="str">
        <f>IF(ISBLANK(B5),"",VLOOKUP(B5,[1]Players!$A$2:$Z$500,3,FALSE))</f>
        <v>MORAGA Rodrigo</v>
      </c>
      <c r="D5" s="74" t="str">
        <f>IF(ISBLANK(B5),"",VLOOKUP(B5,[1]Players!$A$2:$Z$500,5,FALSE))</f>
        <v>CHL</v>
      </c>
      <c r="E5" s="66"/>
      <c r="F5" s="71">
        <v>1</v>
      </c>
      <c r="G5" s="72">
        <v>103</v>
      </c>
      <c r="H5" s="73" t="str">
        <f>IF(ISBLANK(G5),"",VLOOKUP(G5,[1]Players!$A$2:$Z$500,3,FALSE))</f>
        <v xml:space="preserve">HERRERA Cristian </v>
      </c>
      <c r="I5" s="74" t="str">
        <f>IF(ISBLANK(G5),"",VLOOKUP(G5,[1]Players!$A$2:$Z$500,5,FALSE))</f>
        <v>MET</v>
      </c>
      <c r="J5" s="66"/>
      <c r="K5" s="71">
        <v>1</v>
      </c>
      <c r="L5" s="72">
        <v>106</v>
      </c>
      <c r="M5" s="73" t="str">
        <f>IF(ISBLANK(L5),"",VLOOKUP(L5,[1]Players!$A$2:$Z$500,3,FALSE))</f>
        <v>GONZALEZ Roberto</v>
      </c>
      <c r="N5" s="74" t="str">
        <f>IF(ISBLANK(L5),"",VLOOKUP(L5,[1]Players!$A$2:$Z$500,5,FALSE))</f>
        <v>SMA</v>
      </c>
      <c r="O5" s="66"/>
      <c r="P5" s="71">
        <v>1</v>
      </c>
      <c r="Q5" s="72">
        <v>109</v>
      </c>
      <c r="R5" s="73" t="str">
        <f>IF(ISBLANK(Q5),"",VLOOKUP(Q5,[1]Players!$A$2:$Z$500,3,FALSE))</f>
        <v>ROJAS Sergio</v>
      </c>
      <c r="S5" s="74" t="str">
        <f>IF(ISBLANK(Q5),"",VLOOKUP(Q5,[1]Players!$A$2:$Z$500,5,FALSE))</f>
        <v>SMA</v>
      </c>
    </row>
    <row r="6" spans="1:19" x14ac:dyDescent="0.25">
      <c r="A6" s="71">
        <v>2</v>
      </c>
      <c r="B6" s="72">
        <v>101</v>
      </c>
      <c r="C6" s="73" t="str">
        <f>IF(ISBLANK(B6),"",VLOOKUP(B6,[1]Players!$A$2:$Z$500,3,FALSE))</f>
        <v>OROZCO Pedro</v>
      </c>
      <c r="D6" s="74" t="str">
        <f>IF(ISBLANK(B6),"",VLOOKUP(B6,[1]Players!$A$2:$Z$500,5,FALSE))</f>
        <v>MET</v>
      </c>
      <c r="E6" s="66"/>
      <c r="F6" s="71">
        <v>2</v>
      </c>
      <c r="G6" s="72">
        <v>104</v>
      </c>
      <c r="H6" s="73" t="str">
        <f>IF(ISBLANK(G6),"",VLOOKUP(G6,[1]Players!$A$2:$Z$500,3,FALSE))</f>
        <v>COVARRUBIAS Alvaro</v>
      </c>
      <c r="I6" s="74" t="str">
        <f>IF(ISBLANK(G6),"",VLOOKUP(G6,[1]Players!$A$2:$Z$500,5,FALSE))</f>
        <v>TLG</v>
      </c>
      <c r="J6" s="66"/>
      <c r="K6" s="71">
        <v>2</v>
      </c>
      <c r="L6" s="72">
        <v>107</v>
      </c>
      <c r="M6" s="73" t="str">
        <f>IF(ISBLANK(L6),"",VLOOKUP(L6,[1]Players!$A$2:$Z$500,3,FALSE))</f>
        <v>OPAZO Rodrigo</v>
      </c>
      <c r="N6" s="74" t="str">
        <f>IF(ISBLANK(L6),"",VLOOKUP(L6,[1]Players!$A$2:$Z$500,5,FALSE))</f>
        <v>CCH</v>
      </c>
      <c r="O6" s="66"/>
      <c r="P6" s="71">
        <v>2</v>
      </c>
      <c r="Q6" s="72">
        <v>110</v>
      </c>
      <c r="R6" s="73" t="str">
        <f>IF(ISBLANK(Q6),"",VLOOKUP(Q6,[1]Players!$A$2:$Z$500,3,FALSE))</f>
        <v>ESTIVALES Victor</v>
      </c>
      <c r="S6" s="74" t="str">
        <f>IF(ISBLANK(Q6),"",VLOOKUP(Q6,[1]Players!$A$2:$Z$500,5,FALSE))</f>
        <v>MET</v>
      </c>
    </row>
    <row r="7" spans="1:19" x14ac:dyDescent="0.25">
      <c r="A7" s="71">
        <v>3</v>
      </c>
      <c r="B7" s="72">
        <v>102</v>
      </c>
      <c r="C7" s="73" t="str">
        <f>IF(ISBLANK(B7),"",VLOOKUP(B7,[1]Players!$A$2:$Z$500,3,FALSE))</f>
        <v xml:space="preserve">CORRAL Marcelo </v>
      </c>
      <c r="D7" s="74" t="str">
        <f>IF(ISBLANK(B7),"",VLOOKUP(B7,[1]Players!$A$2:$Z$500,5,FALSE))</f>
        <v>LP</v>
      </c>
      <c r="E7" s="66"/>
      <c r="F7" s="71">
        <v>3</v>
      </c>
      <c r="G7" s="72">
        <v>105</v>
      </c>
      <c r="H7" s="73" t="str">
        <f>IF(ISBLANK(G7),"",VLOOKUP(G7,[1]Players!$A$2:$Z$500,3,FALSE))</f>
        <v>PAREDES Jorge</v>
      </c>
      <c r="I7" s="74" t="str">
        <f>IF(ISBLANK(G7),"",VLOOKUP(G7,[1]Players!$A$2:$Z$500,5,FALSE))</f>
        <v>CCH</v>
      </c>
      <c r="J7" s="66"/>
      <c r="K7" s="71">
        <v>3</v>
      </c>
      <c r="L7" s="72">
        <v>108</v>
      </c>
      <c r="M7" s="73" t="str">
        <f>IF(ISBLANK(L7),"",VLOOKUP(L7,[1]Players!$A$2:$Z$500,3,FALSE))</f>
        <v>CARRASCO Yoel</v>
      </c>
      <c r="N7" s="74" t="str">
        <f>IF(ISBLANK(L7),"",VLOOKUP(L7,[1]Players!$A$2:$Z$500,5,FALSE))</f>
        <v>ANG</v>
      </c>
      <c r="O7" s="66"/>
      <c r="P7" s="71">
        <v>3</v>
      </c>
      <c r="Q7" s="72">
        <v>111</v>
      </c>
      <c r="R7" s="73" t="str">
        <f>IF(ISBLANK(Q7),"",VLOOKUP(Q7,[1]Players!$A$2:$Z$500,3,FALSE))</f>
        <v>PASTEN Marco</v>
      </c>
      <c r="S7" s="74" t="str">
        <f>IF(ISBLANK(Q7),"",VLOOKUP(Q7,[1]Players!$A$2:$Z$500,5,FALSE))</f>
        <v>LP</v>
      </c>
    </row>
    <row r="8" spans="1:19" x14ac:dyDescent="0.25">
      <c r="A8" s="75">
        <v>4</v>
      </c>
      <c r="B8" s="76"/>
      <c r="C8" s="77" t="str">
        <f>IF(ISBLANK(B8),"",VLOOKUP(B8,[1]Players!$A$2:$Z$500,3,FALSE))</f>
        <v/>
      </c>
      <c r="D8" s="78" t="str">
        <f>IF(ISBLANK(B8),"",VLOOKUP(B8,[1]Players!$A$2:$Z$500,5,FALSE))</f>
        <v/>
      </c>
      <c r="E8" s="66"/>
      <c r="F8" s="75">
        <v>4</v>
      </c>
      <c r="G8" s="76"/>
      <c r="H8" s="77" t="str">
        <f>IF(ISBLANK(G8),"",VLOOKUP(G8,[1]Players!$A$2:$Z$500,3,FALSE))</f>
        <v/>
      </c>
      <c r="I8" s="78" t="str">
        <f>IF(ISBLANK(G8),"",VLOOKUP(G8,[1]Players!$A$2:$Z$500,5,FALSE))</f>
        <v/>
      </c>
      <c r="J8" s="66"/>
      <c r="K8" s="75">
        <v>4</v>
      </c>
      <c r="L8" s="76"/>
      <c r="M8" s="77" t="str">
        <f>IF(ISBLANK(L8),"",VLOOKUP(L8,[1]Players!$A$2:$Z$500,3,FALSE))</f>
        <v/>
      </c>
      <c r="N8" s="78" t="str">
        <f>IF(ISBLANK(L8),"",VLOOKUP(L8,[1]Players!$A$2:$Z$500,5,FALSE))</f>
        <v/>
      </c>
      <c r="O8" s="66"/>
      <c r="P8" s="75">
        <v>4</v>
      </c>
      <c r="Q8" s="76"/>
      <c r="R8" s="77" t="str">
        <f>IF(ISBLANK(Q8),"",VLOOKUP(Q8,[1]Players!$A$2:$Z$500,3,FALSE))</f>
        <v/>
      </c>
      <c r="S8" s="78" t="str">
        <f>IF(ISBLANK(Q8),"",VLOOKUP(Q8,[1]Players!$A$2:$Z$500,5,FALSE))</f>
        <v/>
      </c>
    </row>
    <row r="9" spans="1:19" x14ac:dyDescent="0.25">
      <c r="A9" s="66"/>
      <c r="B9" s="79"/>
      <c r="C9" s="66"/>
      <c r="D9" s="79"/>
      <c r="E9" s="66"/>
      <c r="F9" s="66"/>
      <c r="G9" s="79"/>
      <c r="H9" s="66"/>
      <c r="I9" s="79"/>
      <c r="J9" s="66"/>
      <c r="K9" s="66"/>
      <c r="L9" s="79"/>
      <c r="M9" s="66"/>
      <c r="N9" s="79"/>
      <c r="O9" s="66"/>
      <c r="P9" s="66"/>
      <c r="Q9" s="79"/>
      <c r="R9" s="66"/>
      <c r="S9" s="79"/>
    </row>
    <row r="10" spans="1:19" x14ac:dyDescent="0.25">
      <c r="A10" s="65">
        <f>4+A3</f>
        <v>5</v>
      </c>
      <c r="B10" s="107" t="str">
        <f>"GRUPO"&amp;" "&amp;A10</f>
        <v>GRUPO 5</v>
      </c>
      <c r="C10" s="107"/>
      <c r="D10" s="108"/>
      <c r="E10" s="66"/>
      <c r="F10" s="65">
        <f>1+A10</f>
        <v>6</v>
      </c>
      <c r="G10" s="107" t="str">
        <f>"GRUPO"&amp;" "&amp;F10</f>
        <v>GRUPO 6</v>
      </c>
      <c r="H10" s="107"/>
      <c r="I10" s="108"/>
      <c r="J10" s="66"/>
      <c r="K10" s="65">
        <f>1+F10</f>
        <v>7</v>
      </c>
      <c r="L10" s="107" t="str">
        <f>"GRUPO"&amp;" "&amp;K10</f>
        <v>GRUPO 7</v>
      </c>
      <c r="M10" s="107"/>
      <c r="N10" s="108"/>
      <c r="O10" s="66"/>
      <c r="P10" s="65">
        <f>1+K10</f>
        <v>8</v>
      </c>
      <c r="Q10" s="107" t="str">
        <f>"GRUPO"&amp;" "&amp;P10</f>
        <v>GRUPO 8</v>
      </c>
      <c r="R10" s="107"/>
      <c r="S10" s="108"/>
    </row>
    <row r="11" spans="1:19" x14ac:dyDescent="0.25">
      <c r="A11" s="67"/>
      <c r="B11" s="68" t="s">
        <v>149</v>
      </c>
      <c r="C11" s="69" t="s">
        <v>150</v>
      </c>
      <c r="D11" s="70" t="s">
        <v>151</v>
      </c>
      <c r="E11" s="66"/>
      <c r="F11" s="67"/>
      <c r="G11" s="68" t="s">
        <v>149</v>
      </c>
      <c r="H11" s="69" t="s">
        <v>150</v>
      </c>
      <c r="I11" s="70" t="s">
        <v>151</v>
      </c>
      <c r="J11" s="66"/>
      <c r="K11" s="67"/>
      <c r="L11" s="68" t="s">
        <v>149</v>
      </c>
      <c r="M11" s="69" t="s">
        <v>150</v>
      </c>
      <c r="N11" s="70" t="s">
        <v>151</v>
      </c>
      <c r="O11" s="66"/>
      <c r="P11" s="67"/>
      <c r="Q11" s="68" t="s">
        <v>149</v>
      </c>
      <c r="R11" s="69" t="s">
        <v>150</v>
      </c>
      <c r="S11" s="70" t="s">
        <v>151</v>
      </c>
    </row>
    <row r="12" spans="1:19" x14ac:dyDescent="0.25">
      <c r="A12" s="71">
        <v>1</v>
      </c>
      <c r="B12" s="72">
        <v>112</v>
      </c>
      <c r="C12" s="73" t="str">
        <f>IF(ISBLANK(B12),"",VLOOKUP(B12,[1]Players!$A$2:$Z$500,3,FALSE))</f>
        <v>AGUILERA Michel</v>
      </c>
      <c r="D12" s="74" t="str">
        <f>IF(ISBLANK(B12),"",VLOOKUP(B12,[1]Players!$A$2:$Z$500,5,FALSE))</f>
        <v>SN</v>
      </c>
      <c r="E12" s="66"/>
      <c r="F12" s="71">
        <v>1</v>
      </c>
      <c r="G12" s="72">
        <v>115</v>
      </c>
      <c r="H12" s="73" t="str">
        <f>IF(ISBLANK(G12),"",VLOOKUP(G12,[1]Players!$A$2:$Z$500,3,FALSE))</f>
        <v>RUIZ Julio</v>
      </c>
      <c r="I12" s="74" t="str">
        <f>IF(ISBLANK(G12),"",VLOOKUP(G12,[1]Players!$A$2:$Z$500,5,FALSE))</f>
        <v>EC</v>
      </c>
      <c r="J12" s="66"/>
      <c r="K12" s="71">
        <v>1</v>
      </c>
      <c r="L12" s="72">
        <v>118</v>
      </c>
      <c r="M12" s="73" t="str">
        <f>IF(ISBLANK(L12),"",VLOOKUP(L12,[1]Players!$A$2:$Z$500,3,FALSE))</f>
        <v>SALAS Guillermo</v>
      </c>
      <c r="N12" s="74" t="str">
        <f>IF(ISBLANK(L12),"",VLOOKUP(L12,[1]Players!$A$2:$Z$500,5,FALSE))</f>
        <v>LP</v>
      </c>
      <c r="O12" s="66"/>
      <c r="P12" s="71">
        <v>1</v>
      </c>
      <c r="Q12" s="72">
        <v>121</v>
      </c>
      <c r="R12" s="73" t="str">
        <f>IF(ISBLANK(Q12),"",VLOOKUP(Q12,[1]Players!$A$2:$Z$500,3,FALSE))</f>
        <v>VIAL Gonzalo</v>
      </c>
      <c r="S12" s="74" t="str">
        <f>IF(ISBLANK(Q12),"",VLOOKUP(Q12,[1]Players!$A$2:$Z$500,5,FALSE))</f>
        <v>SN</v>
      </c>
    </row>
    <row r="13" spans="1:19" x14ac:dyDescent="0.25">
      <c r="A13" s="71">
        <v>2</v>
      </c>
      <c r="B13" s="72">
        <v>113</v>
      </c>
      <c r="C13" s="73" t="str">
        <f>IF(ISBLANK(B13),"",VLOOKUP(B13,[1]Players!$A$2:$Z$500,3,FALSE))</f>
        <v>OBANDO Luis</v>
      </c>
      <c r="D13" s="74" t="str">
        <f>IF(ISBLANK(B13),"",VLOOKUP(B13,[1]Players!$A$2:$Z$500,5,FALSE))</f>
        <v>VLD</v>
      </c>
      <c r="E13" s="66"/>
      <c r="F13" s="71">
        <v>2</v>
      </c>
      <c r="G13" s="72">
        <v>116</v>
      </c>
      <c r="H13" s="73" t="str">
        <f>IF(ISBLANK(G13),"",VLOOKUP(G13,[1]Players!$A$2:$Z$500,3,FALSE))</f>
        <v xml:space="preserve">GONZALEZ Cristian </v>
      </c>
      <c r="I13" s="74" t="str">
        <f>IF(ISBLANK(G13),"",VLOOKUP(G13,[1]Players!$A$2:$Z$500,5,FALSE))</f>
        <v>LC</v>
      </c>
      <c r="J13" s="66"/>
      <c r="K13" s="71">
        <v>2</v>
      </c>
      <c r="L13" s="72">
        <v>119</v>
      </c>
      <c r="M13" s="73" t="str">
        <f>IF(ISBLANK(L13),"",VLOOKUP(L13,[1]Players!$A$2:$Z$500,3,FALSE))</f>
        <v>MARDONES Juan</v>
      </c>
      <c r="N13" s="74" t="str">
        <f>IF(ISBLANK(L13),"",VLOOKUP(L13,[1]Players!$A$2:$Z$500,5,FALSE))</f>
        <v>MET</v>
      </c>
      <c r="O13" s="66"/>
      <c r="P13" s="71">
        <v>2</v>
      </c>
      <c r="Q13" s="72">
        <v>122</v>
      </c>
      <c r="R13" s="73" t="str">
        <f>IF(ISBLANK(Q13),"",VLOOKUP(Q13,[1]Players!$A$2:$Z$500,3,FALSE))</f>
        <v xml:space="preserve">LETELIER Victor </v>
      </c>
      <c r="S13" s="74" t="str">
        <f>IF(ISBLANK(Q13),"",VLOOKUP(Q13,[1]Players!$A$2:$Z$500,5,FALSE))</f>
        <v>MET</v>
      </c>
    </row>
    <row r="14" spans="1:19" x14ac:dyDescent="0.25">
      <c r="A14" s="71">
        <v>3</v>
      </c>
      <c r="B14" s="72">
        <v>114</v>
      </c>
      <c r="C14" s="73" t="str">
        <f>IF(ISBLANK(B14),"",VLOOKUP(B14,[1]Players!$A$2:$Z$500,3,FALSE))</f>
        <v>CARRASCO Esteban</v>
      </c>
      <c r="D14" s="74" t="str">
        <f>IF(ISBLANK(B14),"",VLOOKUP(B14,[1]Players!$A$2:$Z$500,5,FALSE))</f>
        <v>CHL</v>
      </c>
      <c r="E14" s="66"/>
      <c r="F14" s="71">
        <v>3</v>
      </c>
      <c r="G14" s="72">
        <v>117</v>
      </c>
      <c r="H14" s="73" t="str">
        <f>IF(ISBLANK(G14),"",VLOOKUP(G14,[1]Players!$A$2:$Z$500,3,FALSE))</f>
        <v>RIOS Gaston</v>
      </c>
      <c r="I14" s="74" t="str">
        <f>IF(ISBLANK(G14),"",VLOOKUP(G14,[1]Players!$A$2:$Z$500,5,FALSE))</f>
        <v>MET</v>
      </c>
      <c r="J14" s="66"/>
      <c r="K14" s="71">
        <v>3</v>
      </c>
      <c r="L14" s="72">
        <v>120</v>
      </c>
      <c r="M14" s="73" t="str">
        <f>IF(ISBLANK(L14),"",VLOOKUP(L14,[1]Players!$A$2:$Z$500,3,FALSE))</f>
        <v>BUSTAMANTE Rodrigo</v>
      </c>
      <c r="N14" s="74" t="str">
        <f>IF(ISBLANK(L14),"",VLOOKUP(L14,[1]Players!$A$2:$Z$500,5,FALSE))</f>
        <v>SN</v>
      </c>
      <c r="O14" s="66"/>
      <c r="P14" s="71">
        <v>3</v>
      </c>
      <c r="Q14" s="72">
        <v>123</v>
      </c>
      <c r="R14" s="73" t="str">
        <f>IF(ISBLANK(Q14),"",VLOOKUP(Q14,[1]Players!$A$2:$Z$500,3,FALSE))</f>
        <v xml:space="preserve">SANCHEZ Gabriel </v>
      </c>
      <c r="S14" s="74" t="str">
        <f>IF(ISBLANK(Q14),"",VLOOKUP(Q14,[1]Players!$A$2:$Z$500,5,FALSE))</f>
        <v>TEM</v>
      </c>
    </row>
    <row r="15" spans="1:19" x14ac:dyDescent="0.25">
      <c r="A15" s="75">
        <v>4</v>
      </c>
      <c r="B15" s="76"/>
      <c r="C15" s="77" t="str">
        <f>IF(ISBLANK(B15),"",VLOOKUP(B15,[1]Players!$A$2:$Z$500,3,FALSE))</f>
        <v/>
      </c>
      <c r="D15" s="78" t="str">
        <f>IF(ISBLANK(B15),"",VLOOKUP(B15,[1]Players!$A$2:$Z$500,5,FALSE))</f>
        <v/>
      </c>
      <c r="E15" s="66"/>
      <c r="F15" s="75">
        <v>4</v>
      </c>
      <c r="G15" s="76"/>
      <c r="H15" s="77" t="str">
        <f>IF(ISBLANK(G15),"",VLOOKUP(G15,[1]Players!$A$2:$Z$500,3,FALSE))</f>
        <v/>
      </c>
      <c r="I15" s="78" t="str">
        <f>IF(ISBLANK(G15),"",VLOOKUP(G15,[1]Players!$A$2:$Z$500,5,FALSE))</f>
        <v/>
      </c>
      <c r="J15" s="66"/>
      <c r="K15" s="75">
        <v>4</v>
      </c>
      <c r="L15" s="76"/>
      <c r="M15" s="77" t="str">
        <f>IF(ISBLANK(L15),"",VLOOKUP(L15,[1]Players!$A$2:$Z$500,3,FALSE))</f>
        <v/>
      </c>
      <c r="N15" s="78" t="str">
        <f>IF(ISBLANK(L15),"",VLOOKUP(L15,[1]Players!$A$2:$Z$500,5,FALSE))</f>
        <v/>
      </c>
      <c r="O15" s="66"/>
      <c r="P15" s="75">
        <v>4</v>
      </c>
      <c r="Q15" s="76"/>
      <c r="R15" s="77" t="str">
        <f>IF(ISBLANK(Q15),"",VLOOKUP(Q15,[1]Players!$A$2:$Z$500,3,FALSE))</f>
        <v/>
      </c>
      <c r="S15" s="78" t="str">
        <f>IF(ISBLANK(Q15),"",VLOOKUP(Q15,[1]Players!$A$2:$Z$500,5,FALSE))</f>
        <v/>
      </c>
    </row>
    <row r="16" spans="1:19" x14ac:dyDescent="0.25">
      <c r="A16" s="66"/>
      <c r="B16" s="79"/>
      <c r="C16" s="66"/>
      <c r="D16" s="79"/>
      <c r="E16" s="66"/>
      <c r="F16" s="66"/>
      <c r="G16" s="79"/>
      <c r="H16" s="66"/>
      <c r="I16" s="79"/>
      <c r="J16" s="66"/>
      <c r="K16" s="66"/>
      <c r="L16" s="79"/>
      <c r="M16" s="66"/>
      <c r="N16" s="79"/>
      <c r="O16" s="66"/>
      <c r="P16" s="66"/>
      <c r="Q16" s="79"/>
      <c r="R16" s="66"/>
      <c r="S16" s="79"/>
    </row>
    <row r="17" spans="1:19" x14ac:dyDescent="0.25">
      <c r="A17" s="65">
        <f>4+A10</f>
        <v>9</v>
      </c>
      <c r="B17" s="107" t="str">
        <f>"GRUPO"&amp;" "&amp;A17</f>
        <v>GRUPO 9</v>
      </c>
      <c r="C17" s="107"/>
      <c r="D17" s="108"/>
      <c r="E17" s="66"/>
      <c r="F17" s="65">
        <f>1+A17</f>
        <v>10</v>
      </c>
      <c r="G17" s="107" t="str">
        <f>"GRUPO"&amp;" "&amp;F17</f>
        <v>GRUPO 10</v>
      </c>
      <c r="H17" s="107"/>
      <c r="I17" s="108"/>
      <c r="J17" s="66"/>
      <c r="K17" s="65">
        <f>1+F17</f>
        <v>11</v>
      </c>
      <c r="L17" s="107" t="str">
        <f>"GRUPO"&amp;" "&amp;K17</f>
        <v>GRUPO 11</v>
      </c>
      <c r="M17" s="107"/>
      <c r="N17" s="108"/>
      <c r="O17" s="66"/>
      <c r="P17" s="65">
        <f>1+K17</f>
        <v>12</v>
      </c>
      <c r="Q17" s="107" t="str">
        <f>"GRUPO"&amp;" "&amp;P17</f>
        <v>GRUPO 12</v>
      </c>
      <c r="R17" s="107"/>
      <c r="S17" s="108"/>
    </row>
    <row r="18" spans="1:19" x14ac:dyDescent="0.25">
      <c r="A18" s="67"/>
      <c r="B18" s="68" t="s">
        <v>149</v>
      </c>
      <c r="C18" s="69" t="s">
        <v>150</v>
      </c>
      <c r="D18" s="70" t="s">
        <v>151</v>
      </c>
      <c r="E18" s="66"/>
      <c r="F18" s="67"/>
      <c r="G18" s="68" t="s">
        <v>149</v>
      </c>
      <c r="H18" s="69" t="s">
        <v>150</v>
      </c>
      <c r="I18" s="70" t="s">
        <v>151</v>
      </c>
      <c r="J18" s="66"/>
      <c r="K18" s="67"/>
      <c r="L18" s="68" t="s">
        <v>149</v>
      </c>
      <c r="M18" s="69" t="s">
        <v>150</v>
      </c>
      <c r="N18" s="70" t="s">
        <v>151</v>
      </c>
      <c r="O18" s="66"/>
      <c r="P18" s="67"/>
      <c r="Q18" s="68" t="s">
        <v>149</v>
      </c>
      <c r="R18" s="69" t="s">
        <v>150</v>
      </c>
      <c r="S18" s="70" t="s">
        <v>151</v>
      </c>
    </row>
    <row r="19" spans="1:19" x14ac:dyDescent="0.25">
      <c r="A19" s="71">
        <v>1</v>
      </c>
      <c r="B19" s="72">
        <v>124</v>
      </c>
      <c r="C19" s="73" t="str">
        <f>IF(ISBLANK(B19),"",VLOOKUP(B19,[1]Players!$A$2:$Z$500,3,FALSE))</f>
        <v>LOAYZA Pablo</v>
      </c>
      <c r="D19" s="74" t="str">
        <f>IF(ISBLANK(B19),"",VLOOKUP(B19,[1]Players!$A$2:$Z$500,5,FALSE))</f>
        <v>ATF</v>
      </c>
      <c r="E19" s="66"/>
      <c r="F19" s="71">
        <v>1</v>
      </c>
      <c r="G19" s="72">
        <v>127</v>
      </c>
      <c r="H19" s="73" t="str">
        <f>IF(ISBLANK(G19),"",VLOOKUP(G19,[1]Players!$A$2:$Z$500,3,FALSE))</f>
        <v>ZUÑIGA Juan C.</v>
      </c>
      <c r="I19" s="74" t="str">
        <f>IF(ISBLANK(G19),"",VLOOKUP(G19,[1]Players!$A$2:$Z$500,5,FALSE))</f>
        <v>LB</v>
      </c>
      <c r="J19" s="66"/>
      <c r="K19" s="71">
        <v>1</v>
      </c>
      <c r="L19" s="72">
        <v>130</v>
      </c>
      <c r="M19" s="73" t="str">
        <f>IF(ISBLANK(L19),"",VLOOKUP(L19,[1]Players!$A$2:$Z$500,3,FALSE))</f>
        <v>VALLEJOS Rafael</v>
      </c>
      <c r="N19" s="74" t="str">
        <f>IF(ISBLANK(L19),"",VLOOKUP(L19,[1]Players!$A$2:$Z$500,5,FALSE))</f>
        <v>ANG</v>
      </c>
      <c r="O19" s="66"/>
      <c r="P19" s="71">
        <v>1</v>
      </c>
      <c r="Q19" s="72">
        <v>133</v>
      </c>
      <c r="R19" s="73" t="str">
        <f>IF(ISBLANK(Q19),"",VLOOKUP(Q19,[1]Players!$A$2:$Z$500,3,FALSE))</f>
        <v>ORTUBIA Daniel</v>
      </c>
      <c r="S19" s="74" t="str">
        <f>IF(ISBLANK(Q19),"",VLOOKUP(Q19,[1]Players!$A$2:$Z$500,5,FALSE))</f>
        <v>MET</v>
      </c>
    </row>
    <row r="20" spans="1:19" x14ac:dyDescent="0.25">
      <c r="A20" s="71">
        <v>2</v>
      </c>
      <c r="B20" s="72">
        <v>125</v>
      </c>
      <c r="C20" s="73" t="str">
        <f>IF(ISBLANK(B20),"",VLOOKUP(B20,[1]Players!$A$2:$Z$500,3,FALSE))</f>
        <v>MORGADO Carlos</v>
      </c>
      <c r="D20" s="74" t="str">
        <f>IF(ISBLANK(B20),"",VLOOKUP(B20,[1]Players!$A$2:$Z$500,5,FALSE))</f>
        <v>LP</v>
      </c>
      <c r="E20" s="66"/>
      <c r="F20" s="71">
        <v>2</v>
      </c>
      <c r="G20" s="72">
        <v>128</v>
      </c>
      <c r="H20" s="73" t="str">
        <f>IF(ISBLANK(G20),"",VLOOKUP(G20,[1]Players!$A$2:$Z$500,3,FALSE))</f>
        <v xml:space="preserve">LARRACHEA Cristian </v>
      </c>
      <c r="I20" s="74" t="str">
        <f>IF(ISBLANK(G20),"",VLOOKUP(G20,[1]Players!$A$2:$Z$500,5,FALSE))</f>
        <v>LP</v>
      </c>
      <c r="J20" s="66"/>
      <c r="K20" s="71">
        <v>2</v>
      </c>
      <c r="L20" s="72">
        <v>131</v>
      </c>
      <c r="M20" s="73" t="str">
        <f>IF(ISBLANK(L20),"",VLOOKUP(L20,[1]Players!$A$2:$Z$500,3,FALSE))</f>
        <v>MALDONADO Marco</v>
      </c>
      <c r="N20" s="74" t="str">
        <f>IF(ISBLANK(L20),"",VLOOKUP(L20,[1]Players!$A$2:$Z$500,5,FALSE))</f>
        <v>MET</v>
      </c>
      <c r="O20" s="66"/>
      <c r="P20" s="71">
        <v>2</v>
      </c>
      <c r="Q20" s="72">
        <v>134</v>
      </c>
      <c r="R20" s="73" t="str">
        <f>IF(ISBLANK(Q20),"",VLOOKUP(Q20,[1]Players!$A$2:$Z$500,3,FALSE))</f>
        <v>ITURRA Jorge</v>
      </c>
      <c r="S20" s="74" t="str">
        <f>IF(ISBLANK(Q20),"",VLOOKUP(Q20,[1]Players!$A$2:$Z$500,5,FALSE))</f>
        <v>LP</v>
      </c>
    </row>
    <row r="21" spans="1:19" x14ac:dyDescent="0.25">
      <c r="A21" s="71">
        <v>3</v>
      </c>
      <c r="B21" s="72">
        <v>126</v>
      </c>
      <c r="C21" s="73" t="str">
        <f>IF(ISBLANK(B21),"",VLOOKUP(B21,[1]Players!$A$2:$Z$500,3,FALSE))</f>
        <v>VEGA Juan</v>
      </c>
      <c r="D21" s="74" t="str">
        <f>IF(ISBLANK(B21),"",VLOOKUP(B21,[1]Players!$A$2:$Z$500,5,FALSE))</f>
        <v>MET</v>
      </c>
      <c r="E21" s="66"/>
      <c r="F21" s="71">
        <v>3</v>
      </c>
      <c r="G21" s="72">
        <v>129</v>
      </c>
      <c r="H21" s="73" t="str">
        <f>IF(ISBLANK(G21),"",VLOOKUP(G21,[1]Players!$A$2:$Z$500,3,FALSE))</f>
        <v>SANTELICES Guillermo</v>
      </c>
      <c r="I21" s="74" t="str">
        <f>IF(ISBLANK(G21),"",VLOOKUP(G21,[1]Players!$A$2:$Z$500,5,FALSE))</f>
        <v>MET</v>
      </c>
      <c r="J21" s="66"/>
      <c r="K21" s="71">
        <v>3</v>
      </c>
      <c r="L21" s="72">
        <v>132</v>
      </c>
      <c r="M21" s="73" t="str">
        <f>IF(ISBLANK(L21),"",VLOOKUP(L21,[1]Players!$A$2:$Z$500,3,FALSE))</f>
        <v>BARRAZA Juan Pablo</v>
      </c>
      <c r="N21" s="74" t="str">
        <f>IF(ISBLANK(L21),"",VLOOKUP(L21,[1]Players!$A$2:$Z$500,5,FALSE))</f>
        <v>CHV</v>
      </c>
      <c r="O21" s="66"/>
      <c r="P21" s="71">
        <v>3</v>
      </c>
      <c r="Q21" s="72">
        <v>135</v>
      </c>
      <c r="R21" s="73" t="str">
        <f>IF(ISBLANK(Q21),"",VLOOKUP(Q21,[1]Players!$A$2:$Z$500,3,FALSE))</f>
        <v>SANDOVAL Manuel</v>
      </c>
      <c r="S21" s="74" t="str">
        <f>IF(ISBLANK(Q21),"",VLOOKUP(Q21,[1]Players!$A$2:$Z$500,5,FALSE))</f>
        <v>CHV</v>
      </c>
    </row>
    <row r="22" spans="1:19" x14ac:dyDescent="0.25">
      <c r="A22" s="75">
        <v>4</v>
      </c>
      <c r="B22" s="76"/>
      <c r="C22" s="77" t="str">
        <f>IF(ISBLANK(B22),"",VLOOKUP(B22,[1]Players!$A$2:$Z$500,3,FALSE))</f>
        <v/>
      </c>
      <c r="D22" s="78" t="str">
        <f>IF(ISBLANK(B22),"",VLOOKUP(B22,[1]Players!$A$2:$Z$500,5,FALSE))</f>
        <v/>
      </c>
      <c r="E22" s="66"/>
      <c r="F22" s="75">
        <v>4</v>
      </c>
      <c r="G22" s="76"/>
      <c r="H22" s="77" t="str">
        <f>IF(ISBLANK(G22),"",VLOOKUP(G22,[1]Players!$A$2:$Z$500,3,FALSE))</f>
        <v/>
      </c>
      <c r="I22" s="78" t="str">
        <f>IF(ISBLANK(G22),"",VLOOKUP(G22,[1]Players!$A$2:$Z$500,5,FALSE))</f>
        <v/>
      </c>
      <c r="J22" s="66"/>
      <c r="K22" s="75">
        <v>4</v>
      </c>
      <c r="L22" s="76"/>
      <c r="M22" s="77" t="str">
        <f>IF(ISBLANK(L22),"",VLOOKUP(L22,[1]Players!$A$2:$Z$500,3,FALSE))</f>
        <v/>
      </c>
      <c r="N22" s="78" t="str">
        <f>IF(ISBLANK(L22),"",VLOOKUP(L22,[1]Players!$A$2:$Z$500,5,FALSE))</f>
        <v/>
      </c>
      <c r="O22" s="66"/>
      <c r="P22" s="75">
        <v>4</v>
      </c>
      <c r="Q22" s="76"/>
      <c r="R22" s="77" t="str">
        <f>IF(ISBLANK(Q22),"",VLOOKUP(Q22,[1]Players!$A$2:$Z$500,3,FALSE))</f>
        <v/>
      </c>
      <c r="S22" s="78" t="str">
        <f>IF(ISBLANK(Q22),"",VLOOKUP(Q22,[1]Players!$A$2:$Z$500,5,FALSE))</f>
        <v/>
      </c>
    </row>
    <row r="23" spans="1:19" x14ac:dyDescent="0.25">
      <c r="A23" s="66"/>
      <c r="B23" s="79"/>
      <c r="C23" s="66"/>
      <c r="D23" s="79"/>
      <c r="E23" s="66"/>
      <c r="F23" s="66"/>
      <c r="G23" s="79"/>
      <c r="H23" s="66"/>
      <c r="I23" s="79"/>
      <c r="J23" s="66"/>
      <c r="K23" s="66"/>
      <c r="L23" s="79"/>
      <c r="M23" s="66"/>
      <c r="N23" s="79"/>
      <c r="O23" s="66"/>
      <c r="P23" s="66"/>
      <c r="Q23" s="79"/>
      <c r="R23" s="66"/>
      <c r="S23" s="79"/>
    </row>
    <row r="24" spans="1:19" x14ac:dyDescent="0.25">
      <c r="A24" s="65">
        <f>4+A17</f>
        <v>13</v>
      </c>
      <c r="B24" s="107" t="str">
        <f>"GRUPO"&amp;" "&amp;A24</f>
        <v>GRUPO 13</v>
      </c>
      <c r="C24" s="107"/>
      <c r="D24" s="108"/>
      <c r="E24" s="66"/>
      <c r="F24" s="65">
        <f>1+A24</f>
        <v>14</v>
      </c>
      <c r="G24" s="107" t="str">
        <f>"GRUPO"&amp;" "&amp;F24</f>
        <v>GRUPO 14</v>
      </c>
      <c r="H24" s="107"/>
      <c r="I24" s="108"/>
      <c r="J24" s="66"/>
      <c r="K24" s="65">
        <f>1+F24</f>
        <v>15</v>
      </c>
      <c r="L24" s="107" t="str">
        <f>"GRUPO"&amp;" "&amp;K24</f>
        <v>GRUPO 15</v>
      </c>
      <c r="M24" s="107"/>
      <c r="N24" s="108"/>
      <c r="O24" s="66"/>
      <c r="P24" s="65">
        <f>1+K24</f>
        <v>16</v>
      </c>
      <c r="Q24" s="107" t="str">
        <f>"GRUPO"&amp;" "&amp;P24</f>
        <v>GRUPO 16</v>
      </c>
      <c r="R24" s="107"/>
      <c r="S24" s="108"/>
    </row>
    <row r="25" spans="1:19" x14ac:dyDescent="0.25">
      <c r="A25" s="67"/>
      <c r="B25" s="68" t="s">
        <v>149</v>
      </c>
      <c r="C25" s="69" t="s">
        <v>150</v>
      </c>
      <c r="D25" s="70" t="s">
        <v>151</v>
      </c>
      <c r="E25" s="66"/>
      <c r="F25" s="67"/>
      <c r="G25" s="68" t="s">
        <v>149</v>
      </c>
      <c r="H25" s="69" t="s">
        <v>150</v>
      </c>
      <c r="I25" s="70" t="s">
        <v>151</v>
      </c>
      <c r="J25" s="66"/>
      <c r="K25" s="67"/>
      <c r="L25" s="68" t="s">
        <v>149</v>
      </c>
      <c r="M25" s="69" t="s">
        <v>150</v>
      </c>
      <c r="N25" s="70" t="s">
        <v>151</v>
      </c>
      <c r="O25" s="66"/>
      <c r="P25" s="67"/>
      <c r="Q25" s="68" t="s">
        <v>149</v>
      </c>
      <c r="R25" s="69" t="s">
        <v>150</v>
      </c>
      <c r="S25" s="70" t="s">
        <v>151</v>
      </c>
    </row>
    <row r="26" spans="1:19" x14ac:dyDescent="0.25">
      <c r="A26" s="71">
        <v>1</v>
      </c>
      <c r="B26" s="72">
        <v>136</v>
      </c>
      <c r="C26" s="73" t="str">
        <f>IF(ISBLANK(B26),"",VLOOKUP(B26,[1]Players!$A$2:$Z$500,3,FALSE))</f>
        <v>CANDIA Marcos</v>
      </c>
      <c r="D26" s="74" t="str">
        <f>IF(ISBLANK(B26),"",VLOOKUP(B26,[1]Players!$A$2:$Z$500,5,FALSE))</f>
        <v>SN</v>
      </c>
      <c r="E26" s="66"/>
      <c r="F26" s="71">
        <v>1</v>
      </c>
      <c r="G26" s="72">
        <v>139</v>
      </c>
      <c r="H26" s="73" t="str">
        <f>IF(ISBLANK(G26),"",VLOOKUP(G26,[1]Players!$A$2:$Z$500,3,FALSE))</f>
        <v>DIAZ Jean pierre</v>
      </c>
      <c r="I26" s="74" t="str">
        <f>IF(ISBLANK(G26),"",VLOOKUP(G26,[1]Players!$A$2:$Z$500,5,FALSE))</f>
        <v>ÑÑ</v>
      </c>
      <c r="J26" s="66"/>
      <c r="K26" s="71">
        <v>1</v>
      </c>
      <c r="L26" s="72">
        <v>142</v>
      </c>
      <c r="M26" s="73" t="str">
        <f>IF(ISBLANK(L26),"",VLOOKUP(L26,[1]Players!$A$2:$Z$500,3,FALSE))</f>
        <v>DONAIRE Eduardo</v>
      </c>
      <c r="N26" s="74" t="str">
        <f>IF(ISBLANK(L26),"",VLOOKUP(L26,[1]Players!$A$2:$Z$500,5,FALSE))</f>
        <v>MET</v>
      </c>
      <c r="O26" s="66"/>
      <c r="P26" s="71">
        <v>1</v>
      </c>
      <c r="Q26" s="72">
        <v>145</v>
      </c>
      <c r="R26" s="73" t="str">
        <f>IF(ISBLANK(Q26),"",VLOOKUP(Q26,[1]Players!$A$2:$Z$500,3,FALSE))</f>
        <v>FUENTES José</v>
      </c>
      <c r="S26" s="74" t="str">
        <f>IF(ISBLANK(Q26),"",VLOOKUP(Q26,[1]Players!$A$2:$Z$500,5,FALSE))</f>
        <v>MET</v>
      </c>
    </row>
    <row r="27" spans="1:19" x14ac:dyDescent="0.25">
      <c r="A27" s="71">
        <v>2</v>
      </c>
      <c r="B27" s="72">
        <v>137</v>
      </c>
      <c r="C27" s="73" t="str">
        <f>IF(ISBLANK(B27),"",VLOOKUP(B27,[1]Players!$A$2:$Z$500,3,FALSE))</f>
        <v>LOPEZ Renato</v>
      </c>
      <c r="D27" s="74" t="str">
        <f>IF(ISBLANK(B27),"",VLOOKUP(B27,[1]Players!$A$2:$Z$500,5,FALSE))</f>
        <v>VLP</v>
      </c>
      <c r="E27" s="66"/>
      <c r="F27" s="71">
        <v>2</v>
      </c>
      <c r="G27" s="72">
        <v>140</v>
      </c>
      <c r="H27" s="73" t="str">
        <f>IF(ISBLANK(G27),"",VLOOKUP(G27,[1]Players!$A$2:$Z$500,3,FALSE))</f>
        <v>GONZALEZ Marcial</v>
      </c>
      <c r="I27" s="74" t="str">
        <f>IF(ISBLANK(G27),"",VLOOKUP(G27,[1]Players!$A$2:$Z$500,5,FALSE))</f>
        <v>MET</v>
      </c>
      <c r="J27" s="66"/>
      <c r="K27" s="71">
        <v>2</v>
      </c>
      <c r="L27" s="72">
        <v>143</v>
      </c>
      <c r="M27" s="73" t="str">
        <f>IF(ISBLANK(L27),"",VLOOKUP(L27,[1]Players!$A$2:$Z$500,3,FALSE))</f>
        <v>URBINA Orlando</v>
      </c>
      <c r="N27" s="74" t="str">
        <f>IF(ISBLANK(L27),"",VLOOKUP(L27,[1]Players!$A$2:$Z$500,5,FALSE))</f>
        <v>LTC</v>
      </c>
      <c r="O27" s="66"/>
      <c r="P27" s="71">
        <v>2</v>
      </c>
      <c r="Q27" s="72">
        <v>146</v>
      </c>
      <c r="R27" s="73" t="str">
        <f>IF(ISBLANK(Q27),"",VLOOKUP(Q27,[1]Players!$A$2:$Z$500,3,FALSE))</f>
        <v>NOVOA Felipe</v>
      </c>
      <c r="S27" s="74" t="str">
        <f>IF(ISBLANK(Q27),"",VLOOKUP(Q27,[1]Players!$A$2:$Z$500,5,FALSE))</f>
        <v>ANG</v>
      </c>
    </row>
    <row r="28" spans="1:19" x14ac:dyDescent="0.25">
      <c r="A28" s="71">
        <v>3</v>
      </c>
      <c r="B28" s="72">
        <v>138</v>
      </c>
      <c r="C28" s="73" t="str">
        <f>IF(ISBLANK(B28),"",VLOOKUP(B28,[1]Players!$A$2:$Z$500,3,FALSE))</f>
        <v>VALDEBENITO Jonathan</v>
      </c>
      <c r="D28" s="74" t="str">
        <f>IF(ISBLANK(B28),"",VLOOKUP(B28,[1]Players!$A$2:$Z$500,5,FALSE))</f>
        <v>MET</v>
      </c>
      <c r="E28" s="66"/>
      <c r="F28" s="71">
        <v>3</v>
      </c>
      <c r="G28" s="72">
        <v>141</v>
      </c>
      <c r="H28" s="73" t="str">
        <f>IF(ISBLANK(G28),"",VLOOKUP(G28,[1]Players!$A$2:$Z$500,3,FALSE))</f>
        <v>BASCUÑAN Cristian</v>
      </c>
      <c r="I28" s="74" t="str">
        <f>IF(ISBLANK(G28),"",VLOOKUP(G28,[1]Players!$A$2:$Z$500,5,FALSE))</f>
        <v>TEM</v>
      </c>
      <c r="J28" s="66"/>
      <c r="K28" s="71">
        <v>3</v>
      </c>
      <c r="L28" s="72">
        <v>144</v>
      </c>
      <c r="M28" s="73" t="str">
        <f>IF(ISBLANK(L28),"",VLOOKUP(L28,[1]Players!$A$2:$Z$500,3,FALSE))</f>
        <v>VILLANUEVA Boris</v>
      </c>
      <c r="N28" s="74" t="str">
        <f>IF(ISBLANK(L28),"",VLOOKUP(L28,[1]Players!$A$2:$Z$500,5,FALSE))</f>
        <v>OSR</v>
      </c>
      <c r="O28" s="66"/>
      <c r="P28" s="71">
        <v>3</v>
      </c>
      <c r="Q28" s="72">
        <v>147</v>
      </c>
      <c r="R28" s="73" t="str">
        <f>IF(ISBLANK(Q28),"",VLOOKUP(Q28,[1]Players!$A$2:$Z$500,3,FALSE))</f>
        <v>ZARRICUETA José</v>
      </c>
      <c r="S28" s="74" t="str">
        <f>IF(ISBLANK(Q28),"",VLOOKUP(Q28,[1]Players!$A$2:$Z$500,5,FALSE))</f>
        <v>LS</v>
      </c>
    </row>
    <row r="29" spans="1:19" x14ac:dyDescent="0.25">
      <c r="A29" s="75">
        <v>4</v>
      </c>
      <c r="B29" s="76"/>
      <c r="C29" s="77" t="str">
        <f>IF(ISBLANK(B29),"",VLOOKUP(B29,[1]Players!$A$2:$Z$500,3,FALSE))</f>
        <v/>
      </c>
      <c r="D29" s="78" t="str">
        <f>IF(ISBLANK(B29),"",VLOOKUP(B29,[1]Players!$A$2:$Z$500,5,FALSE))</f>
        <v/>
      </c>
      <c r="E29" s="66"/>
      <c r="F29" s="75">
        <v>4</v>
      </c>
      <c r="G29" s="76"/>
      <c r="H29" s="77" t="str">
        <f>IF(ISBLANK(G29),"",VLOOKUP(G29,[1]Players!$A$2:$Z$500,3,FALSE))</f>
        <v/>
      </c>
      <c r="I29" s="78" t="str">
        <f>IF(ISBLANK(G29),"",VLOOKUP(G29,[1]Players!$A$2:$Z$500,5,FALSE))</f>
        <v/>
      </c>
      <c r="J29" s="66"/>
      <c r="K29" s="75">
        <v>4</v>
      </c>
      <c r="L29" s="76"/>
      <c r="M29" s="77" t="str">
        <f>IF(ISBLANK(L29),"",VLOOKUP(L29,[1]Players!$A$2:$Z$500,3,FALSE))</f>
        <v/>
      </c>
      <c r="N29" s="78" t="str">
        <f>IF(ISBLANK(L29),"",VLOOKUP(L29,[1]Players!$A$2:$Z$500,5,FALSE))</f>
        <v/>
      </c>
      <c r="O29" s="66"/>
      <c r="P29" s="75">
        <v>4</v>
      </c>
      <c r="Q29" s="76"/>
      <c r="R29" s="77" t="str">
        <f>IF(ISBLANK(Q29),"",VLOOKUP(Q29,[1]Players!$A$2:$Z$500,3,FALSE))</f>
        <v/>
      </c>
      <c r="S29" s="78" t="str">
        <f>IF(ISBLANK(Q29),"",VLOOKUP(Q29,[1]Players!$A$2:$Z$500,5,FALSE))</f>
        <v/>
      </c>
    </row>
    <row r="30" spans="1:19" x14ac:dyDescent="0.25">
      <c r="A30" s="66"/>
      <c r="B30" s="79"/>
      <c r="C30" s="66"/>
      <c r="D30" s="79"/>
      <c r="E30" s="66"/>
      <c r="F30" s="66"/>
      <c r="G30" s="79"/>
      <c r="H30" s="66"/>
      <c r="I30" s="79"/>
      <c r="J30" s="66"/>
      <c r="K30" s="66"/>
      <c r="L30" s="79"/>
      <c r="M30" s="66"/>
      <c r="N30" s="79"/>
      <c r="O30" s="66"/>
      <c r="P30" s="66"/>
      <c r="Q30" s="79"/>
      <c r="R30" s="66"/>
      <c r="S30" s="79"/>
    </row>
    <row r="31" spans="1:19" x14ac:dyDescent="0.25">
      <c r="A31" s="65">
        <f>4+A24</f>
        <v>17</v>
      </c>
      <c r="B31" s="107" t="str">
        <f>"GRUPO"&amp;" "&amp;A31</f>
        <v>GRUPO 17</v>
      </c>
      <c r="C31" s="107"/>
      <c r="D31" s="108"/>
      <c r="E31" s="66"/>
    </row>
    <row r="32" spans="1:19" x14ac:dyDescent="0.25">
      <c r="A32" s="67"/>
      <c r="B32" s="68" t="s">
        <v>149</v>
      </c>
      <c r="C32" s="69" t="s">
        <v>150</v>
      </c>
      <c r="D32" s="70" t="s">
        <v>151</v>
      </c>
      <c r="E32" s="66"/>
    </row>
    <row r="33" spans="1:19" x14ac:dyDescent="0.25">
      <c r="A33" s="71">
        <v>1</v>
      </c>
      <c r="B33" s="72">
        <v>148</v>
      </c>
      <c r="C33" s="73" t="str">
        <f>IF(ISBLANK(B33),"",VLOOKUP(B33,[1]Players!$A$2:$Z$500,3,FALSE))</f>
        <v>SILVA Juan</v>
      </c>
      <c r="D33" s="74" t="str">
        <f>IF(ISBLANK(B33),"",VLOOKUP(B33,[1]Players!$A$2:$Z$500,5,FALSE))</f>
        <v>MET</v>
      </c>
      <c r="E33" s="66"/>
    </row>
    <row r="34" spans="1:19" x14ac:dyDescent="0.25">
      <c r="A34" s="71">
        <v>2</v>
      </c>
      <c r="B34" s="72">
        <v>149</v>
      </c>
      <c r="C34" s="73" t="str">
        <f>IF(ISBLANK(B34),"",VLOOKUP(B34,[1]Players!$A$2:$Z$500,3,FALSE))</f>
        <v>NAVARRO Leonel</v>
      </c>
      <c r="D34" s="74" t="str">
        <f>IF(ISBLANK(B34),"",VLOOKUP(B34,[1]Players!$A$2:$Z$500,5,FALSE))</f>
        <v>LS</v>
      </c>
      <c r="E34" s="66"/>
    </row>
    <row r="35" spans="1:19" x14ac:dyDescent="0.25">
      <c r="A35" s="71">
        <v>3</v>
      </c>
      <c r="B35" s="72">
        <v>150</v>
      </c>
      <c r="C35" s="73" t="str">
        <f>IF(ISBLANK(B35),"",VLOOKUP(B35,[1]Players!$A$2:$Z$500,3,FALSE))</f>
        <v>ZÁRATE Juan C.</v>
      </c>
      <c r="D35" s="74" t="str">
        <f>IF(ISBLANK(B35),"",VLOOKUP(B35,[1]Players!$A$2:$Z$500,5,FALSE))</f>
        <v>LB</v>
      </c>
      <c r="E35" s="66"/>
    </row>
    <row r="36" spans="1:19" x14ac:dyDescent="0.25">
      <c r="A36" s="75">
        <v>4</v>
      </c>
      <c r="B36" s="76"/>
      <c r="C36" s="77" t="str">
        <f>IF(ISBLANK(B36),"",VLOOKUP(B36,[1]Players!$A$2:$Z$500,3,FALSE))</f>
        <v/>
      </c>
      <c r="D36" s="78" t="str">
        <f>IF(ISBLANK(B36),"",VLOOKUP(B36,[1]Players!$A$2:$Z$500,5,FALSE))</f>
        <v/>
      </c>
      <c r="E36" s="66"/>
    </row>
    <row r="38" spans="1:19" x14ac:dyDescent="0.25">
      <c r="A38" s="65">
        <f>1+A31</f>
        <v>18</v>
      </c>
      <c r="B38" s="107" t="s">
        <v>152</v>
      </c>
      <c r="C38" s="107"/>
      <c r="D38" s="108"/>
      <c r="F38" s="65">
        <f>1+A38</f>
        <v>19</v>
      </c>
      <c r="G38" s="107" t="s">
        <v>153</v>
      </c>
      <c r="H38" s="107"/>
      <c r="I38" s="108"/>
      <c r="J38" s="66"/>
      <c r="K38" s="65">
        <f>1+F38</f>
        <v>20</v>
      </c>
      <c r="L38" s="107" t="s">
        <v>154</v>
      </c>
      <c r="M38" s="107"/>
      <c r="N38" s="108"/>
      <c r="O38" s="66"/>
      <c r="P38" s="65">
        <f>4+A31</f>
        <v>21</v>
      </c>
      <c r="Q38" s="107" t="s">
        <v>155</v>
      </c>
      <c r="R38" s="107"/>
      <c r="S38" s="108"/>
    </row>
    <row r="39" spans="1:19" x14ac:dyDescent="0.25">
      <c r="A39" s="67"/>
      <c r="B39" s="68" t="s">
        <v>149</v>
      </c>
      <c r="C39" s="69" t="s">
        <v>150</v>
      </c>
      <c r="D39" s="70" t="s">
        <v>151</v>
      </c>
      <c r="F39" s="67"/>
      <c r="G39" s="68" t="s">
        <v>149</v>
      </c>
      <c r="H39" s="69" t="s">
        <v>150</v>
      </c>
      <c r="I39" s="70" t="s">
        <v>151</v>
      </c>
      <c r="J39" s="66"/>
      <c r="K39" s="67"/>
      <c r="L39" s="68" t="s">
        <v>149</v>
      </c>
      <c r="M39" s="69" t="s">
        <v>150</v>
      </c>
      <c r="N39" s="70" t="s">
        <v>151</v>
      </c>
      <c r="O39" s="66"/>
      <c r="P39" s="67"/>
      <c r="Q39" s="68" t="s">
        <v>149</v>
      </c>
      <c r="R39" s="69" t="s">
        <v>150</v>
      </c>
      <c r="S39" s="70" t="s">
        <v>151</v>
      </c>
    </row>
    <row r="40" spans="1:19" x14ac:dyDescent="0.25">
      <c r="A40" s="71">
        <v>1</v>
      </c>
      <c r="B40" s="72">
        <v>151</v>
      </c>
      <c r="C40" s="73" t="str">
        <f>IF(ISBLANK(B40),"",VLOOKUP(B40,[1]Players!$A$2:$Z$500,3,FALSE))</f>
        <v>FLORES Cristian</v>
      </c>
      <c r="D40" s="74" t="str">
        <f>IF(ISBLANK(B40),"",VLOOKUP(B40,[1]Players!$A$2:$Z$500,5,FALSE))</f>
        <v>MAU</v>
      </c>
      <c r="F40" s="71">
        <v>1</v>
      </c>
      <c r="G40" s="72">
        <v>154</v>
      </c>
      <c r="H40" s="73" t="str">
        <f>IF(ISBLANK(G40),"",VLOOKUP(G40,[1]Players!$A$2:$Z$500,3,FALSE))</f>
        <v>MARQUEZ Ignacio</v>
      </c>
      <c r="I40" s="74" t="str">
        <f>IF(ISBLANK(G40),"",VLOOKUP(G40,[1]Players!$A$2:$Z$500,5,FALSE))</f>
        <v>TEM</v>
      </c>
      <c r="J40" s="66"/>
      <c r="K40" s="71">
        <v>1</v>
      </c>
      <c r="L40" s="72">
        <v>157</v>
      </c>
      <c r="M40" s="73" t="str">
        <f>IF(ISBLANK(L40),"",VLOOKUP(L40,[1]Players!$A$2:$Z$500,3,FALSE))</f>
        <v>ACEITON Juan</v>
      </c>
      <c r="N40" s="74" t="str">
        <f>IF(ISBLANK(L40),"",VLOOKUP(L40,[1]Players!$A$2:$Z$500,5,FALSE))</f>
        <v>TEM</v>
      </c>
      <c r="O40" s="66"/>
      <c r="P40" s="71">
        <v>1</v>
      </c>
      <c r="Q40" s="72">
        <v>160</v>
      </c>
      <c r="R40" s="73" t="str">
        <f>IF(ISBLANK(Q40),"",VLOOKUP(Q40,[1]Players!$A$2:$Z$500,3,FALSE))</f>
        <v>GARCES Alejandro</v>
      </c>
      <c r="S40" s="74" t="str">
        <f>IF(ISBLANK(Q40),"",VLOOKUP(Q40,[1]Players!$A$2:$Z$500,5,FALSE))</f>
        <v>ANG</v>
      </c>
    </row>
    <row r="41" spans="1:19" x14ac:dyDescent="0.25">
      <c r="A41" s="71">
        <v>2</v>
      </c>
      <c r="B41" s="72">
        <v>152</v>
      </c>
      <c r="C41" s="73" t="str">
        <f>IF(ISBLANK(B41),"",VLOOKUP(B41,[1]Players!$A$2:$Z$500,3,FALSE))</f>
        <v>SALAZAR Bladimir</v>
      </c>
      <c r="D41" s="74" t="str">
        <f>IF(ISBLANK(B41),"",VLOOKUP(B41,[1]Players!$A$2:$Z$500,5,FALSE))</f>
        <v>EM</v>
      </c>
      <c r="F41" s="71">
        <v>2</v>
      </c>
      <c r="G41" s="72">
        <v>155</v>
      </c>
      <c r="H41" s="73" t="str">
        <f>IF(ISBLANK(G41),"",VLOOKUP(G41,[1]Players!$A$2:$Z$500,3,FALSE))</f>
        <v>ROMAN Carlos</v>
      </c>
      <c r="I41" s="74" t="str">
        <f>IF(ISBLANK(G41),"",VLOOKUP(G41,[1]Players!$A$2:$Z$500,5,FALSE))</f>
        <v>LTC</v>
      </c>
      <c r="J41" s="66"/>
      <c r="K41" s="71">
        <v>2</v>
      </c>
      <c r="L41" s="72">
        <v>158</v>
      </c>
      <c r="M41" s="73" t="str">
        <f>IF(ISBLANK(L41),"",VLOOKUP(L41,[1]Players!$A$2:$Z$500,3,FALSE))</f>
        <v xml:space="preserve">VERA Fabian </v>
      </c>
      <c r="N41" s="74" t="str">
        <f>IF(ISBLANK(L41),"",VLOOKUP(L41,[1]Players!$A$2:$Z$500,5,FALSE))</f>
        <v>LTC</v>
      </c>
      <c r="O41" s="66"/>
      <c r="P41" s="71">
        <v>2</v>
      </c>
      <c r="Q41" s="72">
        <v>161</v>
      </c>
      <c r="R41" s="73" t="str">
        <f>IF(ISBLANK(Q41),"",VLOOKUP(Q41,[1]Players!$A$2:$Z$500,3,FALSE))</f>
        <v>RIVERA Patricio</v>
      </c>
      <c r="S41" s="74" t="str">
        <f>IF(ISBLANK(Q41),"",VLOOKUP(Q41,[1]Players!$A$2:$Z$500,5,FALSE))</f>
        <v>MET</v>
      </c>
    </row>
    <row r="42" spans="1:19" x14ac:dyDescent="0.25">
      <c r="A42" s="71">
        <v>3</v>
      </c>
      <c r="B42" s="72">
        <v>153</v>
      </c>
      <c r="C42" s="73" t="str">
        <f>IF(ISBLANK(B42),"",VLOOKUP(B42,[1]Players!$A$2:$Z$500,3,FALSE))</f>
        <v>ALVAREZ Andres</v>
      </c>
      <c r="D42" s="74" t="str">
        <f>IF(ISBLANK(B42),"",VLOOKUP(B42,[1]Players!$A$2:$Z$500,5,FALSE))</f>
        <v>MET</v>
      </c>
      <c r="F42" s="71">
        <v>3</v>
      </c>
      <c r="G42" s="72">
        <v>156</v>
      </c>
      <c r="H42" s="73" t="str">
        <f>IF(ISBLANK(G42),"",VLOOKUP(G42,[1]Players!$A$2:$Z$500,3,FALSE))</f>
        <v>ARIAS Carlos</v>
      </c>
      <c r="I42" s="74" t="str">
        <f>IF(ISBLANK(G42),"",VLOOKUP(G42,[1]Players!$A$2:$Z$500,5,FALSE))</f>
        <v>MET</v>
      </c>
      <c r="J42" s="66"/>
      <c r="K42" s="71">
        <v>3</v>
      </c>
      <c r="L42" s="72">
        <v>159</v>
      </c>
      <c r="M42" s="73" t="str">
        <f>IF(ISBLANK(L42),"",VLOOKUP(L42,[1]Players!$A$2:$Z$500,3,FALSE))</f>
        <v>PINO Marco</v>
      </c>
      <c r="N42" s="74" t="str">
        <f>IF(ISBLANK(L42),"",VLOOKUP(L42,[1]Players!$A$2:$Z$500,5,FALSE))</f>
        <v>MET</v>
      </c>
      <c r="O42" s="66"/>
      <c r="P42" s="71">
        <v>3</v>
      </c>
      <c r="Q42" s="72">
        <v>162</v>
      </c>
      <c r="R42" s="73" t="str">
        <f>IF(ISBLANK(Q42),"",VLOOKUP(Q42,[1]Players!$A$2:$Z$500,3,FALSE))</f>
        <v>CEA Pablo</v>
      </c>
      <c r="S42" s="74" t="str">
        <f>IF(ISBLANK(Q42),"",VLOOKUP(Q42,[1]Players!$A$2:$Z$500,5,FALSE))</f>
        <v>VLD</v>
      </c>
    </row>
    <row r="43" spans="1:19" x14ac:dyDescent="0.25">
      <c r="A43" s="75">
        <v>4</v>
      </c>
      <c r="B43" s="76"/>
      <c r="C43" s="77" t="str">
        <f>IF(ISBLANK(B43),"",VLOOKUP(B43,[1]Players!$A$2:$Z$500,3,FALSE))</f>
        <v/>
      </c>
      <c r="D43" s="78" t="str">
        <f>IF(ISBLANK(B43),"",VLOOKUP(B43,[1]Players!$A$2:$Z$500,5,FALSE))</f>
        <v/>
      </c>
      <c r="F43" s="75">
        <v>4</v>
      </c>
      <c r="G43" s="76"/>
      <c r="H43" s="77" t="str">
        <f>IF(ISBLANK(G43),"",VLOOKUP(G43,[1]Players!$A$2:$Z$500,3,FALSE))</f>
        <v/>
      </c>
      <c r="I43" s="78" t="str">
        <f>IF(ISBLANK(G43),"",VLOOKUP(G43,[1]Players!$A$2:$Z$500,5,FALSE))</f>
        <v/>
      </c>
      <c r="J43" s="66"/>
      <c r="K43" s="75">
        <v>4</v>
      </c>
      <c r="L43" s="76"/>
      <c r="M43" s="77" t="str">
        <f>IF(ISBLANK(L43),"",VLOOKUP(L43,[1]Players!$A$2:$Z$500,3,FALSE))</f>
        <v/>
      </c>
      <c r="N43" s="78" t="str">
        <f>IF(ISBLANK(L43),"",VLOOKUP(L43,[1]Players!$A$2:$Z$500,5,FALSE))</f>
        <v/>
      </c>
      <c r="O43" s="66"/>
      <c r="P43" s="75">
        <v>4</v>
      </c>
      <c r="Q43" s="76"/>
      <c r="R43" s="77" t="str">
        <f>IF(ISBLANK(Q43),"",VLOOKUP(Q43,[1]Players!$A$2:$Z$500,3,FALSE))</f>
        <v/>
      </c>
      <c r="S43" s="78" t="str">
        <f>IF(ISBLANK(Q43),"",VLOOKUP(Q43,[1]Players!$A$2:$Z$500,5,FALSE))</f>
        <v/>
      </c>
    </row>
    <row r="45" spans="1:19" x14ac:dyDescent="0.25">
      <c r="A45" s="65">
        <f>1+P38</f>
        <v>22</v>
      </c>
      <c r="B45" s="107" t="s">
        <v>156</v>
      </c>
      <c r="C45" s="107"/>
      <c r="D45" s="108"/>
      <c r="E45" s="66"/>
      <c r="F45" s="65">
        <f>1+A45</f>
        <v>23</v>
      </c>
      <c r="G45" s="107" t="s">
        <v>157</v>
      </c>
      <c r="H45" s="107"/>
      <c r="I45" s="108"/>
      <c r="J45" s="66"/>
      <c r="K45" s="65">
        <f>1+F45</f>
        <v>24</v>
      </c>
      <c r="L45" s="107" t="s">
        <v>158</v>
      </c>
      <c r="M45" s="107"/>
      <c r="N45" s="108"/>
      <c r="O45" s="66"/>
      <c r="P45" s="65">
        <f>4+P38</f>
        <v>25</v>
      </c>
      <c r="Q45" s="107" t="s">
        <v>159</v>
      </c>
      <c r="R45" s="107"/>
      <c r="S45" s="108"/>
    </row>
    <row r="46" spans="1:19" x14ac:dyDescent="0.25">
      <c r="A46" s="67"/>
      <c r="B46" s="68" t="s">
        <v>149</v>
      </c>
      <c r="C46" s="69" t="s">
        <v>150</v>
      </c>
      <c r="D46" s="70" t="s">
        <v>151</v>
      </c>
      <c r="E46" s="66"/>
      <c r="F46" s="67"/>
      <c r="G46" s="68" t="s">
        <v>149</v>
      </c>
      <c r="H46" s="69" t="s">
        <v>150</v>
      </c>
      <c r="I46" s="70" t="s">
        <v>151</v>
      </c>
      <c r="J46" s="66"/>
      <c r="K46" s="67"/>
      <c r="L46" s="68" t="s">
        <v>149</v>
      </c>
      <c r="M46" s="69" t="s">
        <v>150</v>
      </c>
      <c r="N46" s="70" t="s">
        <v>151</v>
      </c>
      <c r="O46" s="66"/>
      <c r="P46" s="67"/>
      <c r="Q46" s="68" t="s">
        <v>149</v>
      </c>
      <c r="R46" s="69" t="s">
        <v>150</v>
      </c>
      <c r="S46" s="70" t="s">
        <v>151</v>
      </c>
    </row>
    <row r="47" spans="1:19" x14ac:dyDescent="0.25">
      <c r="A47" s="71">
        <v>1</v>
      </c>
      <c r="B47" s="72">
        <v>163</v>
      </c>
      <c r="C47" s="73" t="str">
        <f>IF(ISBLANK(B47),"",VLOOKUP(B47,[1]Players!$A$2:$Z$500,3,FALSE))</f>
        <v xml:space="preserve">CONCHA Rodrigo </v>
      </c>
      <c r="D47" s="74" t="str">
        <f>IF(ISBLANK(B47),"",VLOOKUP(B47,[1]Players!$A$2:$Z$500,5,FALSE))</f>
        <v>MET</v>
      </c>
      <c r="E47" s="66"/>
      <c r="F47" s="71">
        <v>1</v>
      </c>
      <c r="G47" s="72">
        <v>166</v>
      </c>
      <c r="H47" s="73" t="str">
        <f>IF(ISBLANK(G47),"",VLOOKUP(G47,[1]Players!$A$2:$Z$500,3,FALSE))</f>
        <v>MESAS Germán</v>
      </c>
      <c r="I47" s="74" t="str">
        <f>IF(ISBLANK(G47),"",VLOOKUP(G47,[1]Players!$A$2:$Z$500,5,FALSE))</f>
        <v>OSR</v>
      </c>
      <c r="J47" s="66"/>
      <c r="K47" s="71">
        <v>1</v>
      </c>
      <c r="L47" s="72">
        <v>169</v>
      </c>
      <c r="M47" s="73" t="str">
        <f>IF(ISBLANK(L47),"",VLOOKUP(L47,[1]Players!$A$2:$Z$500,3,FALSE))</f>
        <v>LILLO Mauricio</v>
      </c>
      <c r="N47" s="74" t="str">
        <f>IF(ISBLANK(L47),"",VLOOKUP(L47,[1]Players!$A$2:$Z$500,5,FALSE))</f>
        <v>MET</v>
      </c>
      <c r="O47" s="66"/>
      <c r="P47" s="71">
        <v>1</v>
      </c>
      <c r="Q47" s="72">
        <v>172</v>
      </c>
      <c r="R47" s="73" t="str">
        <f>IF(ISBLANK(Q47),"",VLOOKUP(Q47,[1]Players!$A$2:$Z$500,3,FALSE))</f>
        <v>CONTRERAS Edgardo</v>
      </c>
      <c r="S47" s="74" t="str">
        <f>IF(ISBLANK(Q47),"",VLOOKUP(Q47,[1]Players!$A$2:$Z$500,5,FALSE))</f>
        <v>MET</v>
      </c>
    </row>
    <row r="48" spans="1:19" x14ac:dyDescent="0.25">
      <c r="A48" s="71">
        <v>2</v>
      </c>
      <c r="B48" s="72">
        <v>164</v>
      </c>
      <c r="C48" s="73" t="str">
        <f>IF(ISBLANK(B48),"",VLOOKUP(B48,[1]Players!$A$2:$Z$500,3,FALSE))</f>
        <v>MARAMBIO José</v>
      </c>
      <c r="D48" s="74" t="str">
        <f>IF(ISBLANK(B48),"",VLOOKUP(B48,[1]Players!$A$2:$Z$500,5,FALSE))</f>
        <v>LB</v>
      </c>
      <c r="E48" s="66"/>
      <c r="F48" s="71">
        <v>2</v>
      </c>
      <c r="G48" s="72">
        <v>167</v>
      </c>
      <c r="H48" s="73" t="str">
        <f>IF(ISBLANK(G48),"",VLOOKUP(G48,[1]Players!$A$2:$Z$500,3,FALSE))</f>
        <v>NAVARRO Luis</v>
      </c>
      <c r="I48" s="74" t="str">
        <f>IF(ISBLANK(G48),"",VLOOKUP(G48,[1]Players!$A$2:$Z$500,5,FALSE))</f>
        <v>NAN</v>
      </c>
      <c r="J48" s="66"/>
      <c r="K48" s="71">
        <v>2</v>
      </c>
      <c r="L48" s="72">
        <v>170</v>
      </c>
      <c r="M48" s="73" t="str">
        <f>IF(ISBLANK(L48),"",VLOOKUP(L48,[1]Players!$A$2:$Z$500,3,FALSE))</f>
        <v>CACERES Jorge</v>
      </c>
      <c r="N48" s="74" t="str">
        <f>IF(ISBLANK(L48),"",VLOOKUP(L48,[1]Players!$A$2:$Z$500,5,FALSE))</f>
        <v>PTA</v>
      </c>
      <c r="O48" s="66"/>
      <c r="P48" s="71">
        <v>2</v>
      </c>
      <c r="Q48" s="72">
        <v>173</v>
      </c>
      <c r="R48" s="73" t="str">
        <f>IF(ISBLANK(Q48),"",VLOOKUP(Q48,[1]Players!$A$2:$Z$500,3,FALSE))</f>
        <v>MANDLER Claudio</v>
      </c>
      <c r="S48" s="74" t="str">
        <f>IF(ISBLANK(Q48),"",VLOOKUP(Q48,[1]Players!$A$2:$Z$500,5,FALSE))</f>
        <v>MET</v>
      </c>
    </row>
    <row r="49" spans="1:19" x14ac:dyDescent="0.25">
      <c r="A49" s="71">
        <v>3</v>
      </c>
      <c r="B49" s="72">
        <v>165</v>
      </c>
      <c r="C49" s="73" t="str">
        <f>IF(ISBLANK(B49),"",VLOOKUP(B49,[1]Players!$A$2:$Z$500,3,FALSE))</f>
        <v>GARCIA Patriciio</v>
      </c>
      <c r="D49" s="74" t="str">
        <f>IF(ISBLANK(B49),"",VLOOKUP(B49,[1]Players!$A$2:$Z$500,5,FALSE))</f>
        <v>SM</v>
      </c>
      <c r="E49" s="66"/>
      <c r="F49" s="71">
        <v>3</v>
      </c>
      <c r="G49" s="72">
        <v>168</v>
      </c>
      <c r="H49" s="73" t="str">
        <f>IF(ISBLANK(G49),"",VLOOKUP(G49,[1]Players!$A$2:$Z$500,3,FALSE))</f>
        <v>PASOS Miguel</v>
      </c>
      <c r="I49" s="74" t="str">
        <f>IF(ISBLANK(G49),"",VLOOKUP(G49,[1]Players!$A$2:$Z$500,5,FALSE))</f>
        <v>MET</v>
      </c>
      <c r="J49" s="66"/>
      <c r="K49" s="71">
        <v>3</v>
      </c>
      <c r="L49" s="72">
        <v>171</v>
      </c>
      <c r="M49" s="73" t="str">
        <f>IF(ISBLANK(L49),"",VLOOKUP(L49,[1]Players!$A$2:$Z$500,3,FALSE))</f>
        <v>MONCADA Alejandro</v>
      </c>
      <c r="N49" s="74" t="str">
        <f>IF(ISBLANK(L49),"",VLOOKUP(L49,[1]Players!$A$2:$Z$500,5,FALSE))</f>
        <v>ANG</v>
      </c>
      <c r="O49" s="66"/>
      <c r="P49" s="71">
        <v>3</v>
      </c>
      <c r="Q49" s="72">
        <v>174</v>
      </c>
      <c r="R49" s="73" t="str">
        <f>IF(ISBLANK(Q49),"",VLOOKUP(Q49,[1]Players!$A$2:$Z$500,3,FALSE))</f>
        <v>BELTRAN Luis</v>
      </c>
      <c r="S49" s="74" t="str">
        <f>IF(ISBLANK(Q49),"",VLOOKUP(Q49,[1]Players!$A$2:$Z$500,5,FALSE))</f>
        <v>LP</v>
      </c>
    </row>
    <row r="50" spans="1:19" x14ac:dyDescent="0.25">
      <c r="A50" s="75">
        <v>4</v>
      </c>
      <c r="B50" s="76"/>
      <c r="C50" s="77" t="str">
        <f>IF(ISBLANK(B50),"",VLOOKUP(B50,[1]Players!$A$2:$Z$500,3,FALSE))</f>
        <v/>
      </c>
      <c r="D50" s="78" t="str">
        <f>IF(ISBLANK(B50),"",VLOOKUP(B50,[1]Players!$A$2:$Z$500,5,FALSE))</f>
        <v/>
      </c>
      <c r="E50" s="66"/>
      <c r="F50" s="75">
        <v>4</v>
      </c>
      <c r="G50" s="76"/>
      <c r="H50" s="77" t="str">
        <f>IF(ISBLANK(G50),"",VLOOKUP(G50,[1]Players!$A$2:$Z$500,3,FALSE))</f>
        <v/>
      </c>
      <c r="I50" s="78" t="str">
        <f>IF(ISBLANK(G50),"",VLOOKUP(G50,[1]Players!$A$2:$Z$500,5,FALSE))</f>
        <v/>
      </c>
      <c r="J50" s="66"/>
      <c r="K50" s="75">
        <v>4</v>
      </c>
      <c r="L50" s="76"/>
      <c r="M50" s="77" t="str">
        <f>IF(ISBLANK(L50),"",VLOOKUP(L50,[1]Players!$A$2:$Z$500,3,FALSE))</f>
        <v/>
      </c>
      <c r="N50" s="78" t="str">
        <f>IF(ISBLANK(L50),"",VLOOKUP(L50,[1]Players!$A$2:$Z$500,5,FALSE))</f>
        <v/>
      </c>
      <c r="O50" s="66"/>
      <c r="P50" s="75">
        <v>4</v>
      </c>
      <c r="Q50" s="76">
        <v>175</v>
      </c>
      <c r="R50" s="77" t="str">
        <f>IF(ISBLANK(Q50),"",VLOOKUP(Q50,[1]Players!$A$2:$Z$500,3,FALSE))</f>
        <v>REBOLLEDO Andrés</v>
      </c>
      <c r="S50" s="78" t="str">
        <f>IF(ISBLANK(Q50),"",VLOOKUP(Q50,[1]Players!$A$2:$Z$500,5,FALSE))</f>
        <v>LC</v>
      </c>
    </row>
    <row r="52" spans="1:19" x14ac:dyDescent="0.25">
      <c r="A52" s="65">
        <f>1+P45</f>
        <v>26</v>
      </c>
      <c r="B52" s="107" t="s">
        <v>160</v>
      </c>
      <c r="C52" s="107"/>
      <c r="D52" s="108"/>
      <c r="E52" s="66"/>
      <c r="F52" s="65">
        <f>1+A52</f>
        <v>27</v>
      </c>
      <c r="G52" s="107" t="s">
        <v>161</v>
      </c>
      <c r="H52" s="107"/>
      <c r="I52" s="108"/>
      <c r="J52" s="66"/>
      <c r="K52" s="65">
        <f>1+F52</f>
        <v>28</v>
      </c>
      <c r="L52" s="107" t="s">
        <v>162</v>
      </c>
      <c r="M52" s="107"/>
      <c r="N52" s="108"/>
      <c r="P52" s="65">
        <f>4+P45</f>
        <v>29</v>
      </c>
      <c r="Q52" s="107" t="s">
        <v>163</v>
      </c>
      <c r="R52" s="107"/>
      <c r="S52" s="108"/>
    </row>
    <row r="53" spans="1:19" x14ac:dyDescent="0.25">
      <c r="A53" s="67"/>
      <c r="B53" s="68" t="s">
        <v>149</v>
      </c>
      <c r="C53" s="69" t="s">
        <v>150</v>
      </c>
      <c r="D53" s="70" t="s">
        <v>151</v>
      </c>
      <c r="E53" s="66"/>
      <c r="F53" s="67"/>
      <c r="G53" s="68" t="s">
        <v>149</v>
      </c>
      <c r="H53" s="69" t="s">
        <v>150</v>
      </c>
      <c r="I53" s="70" t="s">
        <v>151</v>
      </c>
      <c r="J53" s="66"/>
      <c r="K53" s="67"/>
      <c r="L53" s="68" t="s">
        <v>149</v>
      </c>
      <c r="M53" s="69" t="s">
        <v>150</v>
      </c>
      <c r="N53" s="70" t="s">
        <v>151</v>
      </c>
      <c r="P53" s="67"/>
      <c r="Q53" s="68" t="s">
        <v>149</v>
      </c>
      <c r="R53" s="69" t="s">
        <v>150</v>
      </c>
      <c r="S53" s="70" t="s">
        <v>151</v>
      </c>
    </row>
    <row r="54" spans="1:19" x14ac:dyDescent="0.25">
      <c r="A54" s="71">
        <v>1</v>
      </c>
      <c r="B54" s="72">
        <v>176</v>
      </c>
      <c r="C54" s="73" t="str">
        <f>IF(ISBLANK(B54),"",VLOOKUP(B54,[1]Players!$A$2:$Z$500,3,FALSE))</f>
        <v>ACEVEDO Mauricio</v>
      </c>
      <c r="D54" s="74" t="str">
        <f>IF(ISBLANK(B54),"",VLOOKUP(B54,[1]Players!$A$2:$Z$500,5,FALSE))</f>
        <v>MAU</v>
      </c>
      <c r="E54" s="66"/>
      <c r="F54" s="71">
        <v>1</v>
      </c>
      <c r="G54" s="72">
        <v>179</v>
      </c>
      <c r="H54" s="73" t="str">
        <f>IF(ISBLANK(G54),"",VLOOKUP(G54,[1]Players!$A$2:$Z$500,3,FALSE))</f>
        <v>VEGA Emilio</v>
      </c>
      <c r="I54" s="74" t="str">
        <f>IF(ISBLANK(G54),"",VLOOKUP(G54,[1]Players!$A$2:$Z$500,5,FALSE))</f>
        <v>PTM</v>
      </c>
      <c r="J54" s="66"/>
      <c r="K54" s="71">
        <v>1</v>
      </c>
      <c r="L54" s="72">
        <v>182</v>
      </c>
      <c r="M54" s="73" t="str">
        <f>IF(ISBLANK(L54),"",VLOOKUP(L54,[1]Players!$A$2:$Z$500,3,FALSE))</f>
        <v>GUZMAN Mauricio</v>
      </c>
      <c r="N54" s="74" t="str">
        <f>IF(ISBLANK(L54),"",VLOOKUP(L54,[1]Players!$A$2:$Z$500,5,FALSE))</f>
        <v>LTC</v>
      </c>
      <c r="P54" s="71">
        <v>1</v>
      </c>
      <c r="Q54" s="72">
        <v>185</v>
      </c>
      <c r="R54" s="73" t="str">
        <f>IF(ISBLANK(Q54),"",VLOOKUP(Q54,[1]Players!$A$2:$Z$500,3,FALSE))</f>
        <v>SOTO Christian</v>
      </c>
      <c r="S54" s="74" t="str">
        <f>IF(ISBLANK(Q54),"",VLOOKUP(Q54,[1]Players!$A$2:$Z$500,5,FALSE))</f>
        <v>IQQ</v>
      </c>
    </row>
    <row r="55" spans="1:19" x14ac:dyDescent="0.25">
      <c r="A55" s="71">
        <v>2</v>
      </c>
      <c r="B55" s="72">
        <v>177</v>
      </c>
      <c r="C55" s="73" t="str">
        <f>IF(ISBLANK(B55),"",VLOOKUP(B55,[1]Players!$A$2:$Z$500,3,FALSE))</f>
        <v xml:space="preserve">BEDWELL Alejandro </v>
      </c>
      <c r="D55" s="74" t="str">
        <f>IF(ISBLANK(B55),"",VLOOKUP(B55,[1]Players!$A$2:$Z$500,5,FALSE))</f>
        <v>LTC</v>
      </c>
      <c r="E55" s="66"/>
      <c r="F55" s="71">
        <v>2</v>
      </c>
      <c r="G55" s="72">
        <v>180</v>
      </c>
      <c r="H55" s="73" t="str">
        <f>IF(ISBLANK(G55),"",VLOOKUP(G55,[1]Players!$A$2:$Z$500,3,FALSE))</f>
        <v>ARRIAGADA Eugenio</v>
      </c>
      <c r="I55" s="74" t="str">
        <f>IF(ISBLANK(G55),"",VLOOKUP(G55,[1]Players!$A$2:$Z$500,5,FALSE))</f>
        <v>MAU</v>
      </c>
      <c r="J55" s="66"/>
      <c r="K55" s="71">
        <v>2</v>
      </c>
      <c r="L55" s="72">
        <v>183</v>
      </c>
      <c r="M55" s="73" t="str">
        <f>IF(ISBLANK(L55),"",VLOOKUP(L55,[1]Players!$A$2:$Z$500,3,FALSE))</f>
        <v>ARIAS Einar</v>
      </c>
      <c r="N55" s="74" t="str">
        <f>IF(ISBLANK(L55),"",VLOOKUP(L55,[1]Players!$A$2:$Z$500,5,FALSE))</f>
        <v>VLP</v>
      </c>
      <c r="P55" s="71">
        <v>2</v>
      </c>
      <c r="Q55" s="72">
        <v>186</v>
      </c>
      <c r="R55" s="73" t="str">
        <f>IF(ISBLANK(Q55),"",VLOOKUP(Q55,[1]Players!$A$2:$Z$500,3,FALSE))</f>
        <v xml:space="preserve">LORI David </v>
      </c>
      <c r="S55" s="74" t="str">
        <f>IF(ISBLANK(Q55),"",VLOOKUP(Q55,[1]Players!$A$2:$Z$500,5,FALSE))</f>
        <v>ÑÑ</v>
      </c>
    </row>
    <row r="56" spans="1:19" x14ac:dyDescent="0.25">
      <c r="A56" s="71">
        <v>3</v>
      </c>
      <c r="B56" s="72">
        <v>178</v>
      </c>
      <c r="C56" s="73" t="str">
        <f>IF(ISBLANK(B56),"",VLOOKUP(B56,[1]Players!$A$2:$Z$500,3,FALSE))</f>
        <v>FREDES Luis</v>
      </c>
      <c r="D56" s="74" t="str">
        <f>IF(ISBLANK(B56),"",VLOOKUP(B56,[1]Players!$A$2:$Z$500,5,FALSE))</f>
        <v>MET</v>
      </c>
      <c r="E56" s="66"/>
      <c r="F56" s="71">
        <v>3</v>
      </c>
      <c r="G56" s="72">
        <v>181</v>
      </c>
      <c r="H56" s="73" t="str">
        <f>IF(ISBLANK(G56),"",VLOOKUP(G56,[1]Players!$A$2:$Z$500,3,FALSE))</f>
        <v>MEDINA Cristian</v>
      </c>
      <c r="I56" s="74" t="str">
        <f>IF(ISBLANK(G56),"",VLOOKUP(G56,[1]Players!$A$2:$Z$500,5,FALSE))</f>
        <v>CHL</v>
      </c>
      <c r="J56" s="66"/>
      <c r="K56" s="71">
        <v>3</v>
      </c>
      <c r="L56" s="72">
        <v>184</v>
      </c>
      <c r="M56" s="73" t="str">
        <f>IF(ISBLANK(L56),"",VLOOKUP(L56,[1]Players!$A$2:$Z$500,3,FALSE))</f>
        <v>OLIVERA Tomás</v>
      </c>
      <c r="N56" s="74" t="str">
        <f>IF(ISBLANK(L56),"",VLOOKUP(L56,[1]Players!$A$2:$Z$500,5,FALSE))</f>
        <v>LP</v>
      </c>
      <c r="P56" s="71">
        <v>3</v>
      </c>
      <c r="Q56" s="72">
        <v>187</v>
      </c>
      <c r="R56" s="73" t="str">
        <f>IF(ISBLANK(Q56),"",VLOOKUP(Q56,[1]Players!$A$2:$Z$500,3,FALSE))</f>
        <v>OYARZO Omar</v>
      </c>
      <c r="S56" s="74" t="str">
        <f>IF(ISBLANK(Q56),"",VLOOKUP(Q56,[1]Players!$A$2:$Z$500,5,FALSE))</f>
        <v>PTA</v>
      </c>
    </row>
    <row r="57" spans="1:19" x14ac:dyDescent="0.25">
      <c r="A57" s="75">
        <v>4</v>
      </c>
      <c r="B57" s="76"/>
      <c r="C57" s="77" t="str">
        <f>IF(ISBLANK(B57),"",VLOOKUP(B57,[1]Players!$A$2:$Z$500,3,FALSE))</f>
        <v/>
      </c>
      <c r="D57" s="78" t="str">
        <f>IF(ISBLANK(B57),"",VLOOKUP(B57,[1]Players!$A$2:$Z$500,5,FALSE))</f>
        <v/>
      </c>
      <c r="E57" s="66"/>
      <c r="F57" s="75">
        <v>4</v>
      </c>
      <c r="G57" s="76"/>
      <c r="H57" s="77" t="str">
        <f>IF(ISBLANK(G57),"",VLOOKUP(G57,[1]Players!$A$2:$Z$500,3,FALSE))</f>
        <v/>
      </c>
      <c r="I57" s="78" t="str">
        <f>IF(ISBLANK(G57),"",VLOOKUP(G57,[1]Players!$A$2:$Z$500,5,FALSE))</f>
        <v/>
      </c>
      <c r="J57" s="66"/>
      <c r="K57" s="75">
        <v>4</v>
      </c>
      <c r="L57" s="76"/>
      <c r="M57" s="77" t="str">
        <f>IF(ISBLANK(L57),"",VLOOKUP(L57,[1]Players!$A$2:$Z$500,3,FALSE))</f>
        <v/>
      </c>
      <c r="N57" s="78" t="str">
        <f>IF(ISBLANK(L57),"",VLOOKUP(L57,[1]Players!$A$2:$Z$500,5,FALSE))</f>
        <v/>
      </c>
      <c r="P57" s="75">
        <v>4</v>
      </c>
      <c r="Q57" s="76"/>
      <c r="R57" s="77" t="str">
        <f>IF(ISBLANK(Q57),"",VLOOKUP(Q57,[1]Players!$A$2:$Z$500,3,FALSE))</f>
        <v/>
      </c>
      <c r="S57" s="78" t="str">
        <f>IF(ISBLANK(Q57),"",VLOOKUP(Q57,[1]Players!$A$2:$Z$500,5,FALSE))</f>
        <v/>
      </c>
    </row>
    <row r="59" spans="1:19" x14ac:dyDescent="0.25">
      <c r="A59" s="65">
        <f>1+P52</f>
        <v>30</v>
      </c>
      <c r="B59" s="107" t="s">
        <v>164</v>
      </c>
      <c r="C59" s="107"/>
      <c r="D59" s="108"/>
      <c r="E59" s="66"/>
      <c r="F59" s="65">
        <f>1+A59</f>
        <v>31</v>
      </c>
      <c r="G59" s="107" t="s">
        <v>165</v>
      </c>
      <c r="H59" s="107"/>
      <c r="I59" s="108"/>
      <c r="J59" s="66"/>
      <c r="K59" s="65">
        <f>1+F59</f>
        <v>32</v>
      </c>
      <c r="L59" s="107" t="s">
        <v>166</v>
      </c>
      <c r="M59" s="107"/>
      <c r="N59" s="108"/>
      <c r="P59" s="65">
        <f>4+P52</f>
        <v>33</v>
      </c>
      <c r="Q59" s="107" t="s">
        <v>167</v>
      </c>
      <c r="R59" s="107"/>
      <c r="S59" s="108"/>
    </row>
    <row r="60" spans="1:19" x14ac:dyDescent="0.25">
      <c r="A60" s="67"/>
      <c r="B60" s="68" t="s">
        <v>149</v>
      </c>
      <c r="C60" s="69" t="s">
        <v>150</v>
      </c>
      <c r="D60" s="70" t="s">
        <v>151</v>
      </c>
      <c r="E60" s="66"/>
      <c r="F60" s="67"/>
      <c r="G60" s="68" t="s">
        <v>149</v>
      </c>
      <c r="H60" s="69" t="s">
        <v>150</v>
      </c>
      <c r="I60" s="70" t="s">
        <v>151</v>
      </c>
      <c r="J60" s="66"/>
      <c r="K60" s="67"/>
      <c r="L60" s="68" t="s">
        <v>149</v>
      </c>
      <c r="M60" s="69" t="s">
        <v>150</v>
      </c>
      <c r="N60" s="70" t="s">
        <v>151</v>
      </c>
      <c r="P60" s="67"/>
      <c r="Q60" s="68" t="s">
        <v>149</v>
      </c>
      <c r="R60" s="69" t="s">
        <v>150</v>
      </c>
      <c r="S60" s="70" t="s">
        <v>151</v>
      </c>
    </row>
    <row r="61" spans="1:19" x14ac:dyDescent="0.25">
      <c r="A61" s="71">
        <v>1</v>
      </c>
      <c r="B61" s="72">
        <v>188</v>
      </c>
      <c r="C61" s="73" t="str">
        <f>IF(ISBLANK(B61),"",VLOOKUP(B61,[1]Players!$A$2:$Z$500,3,FALSE))</f>
        <v>PAPIC Juan</v>
      </c>
      <c r="D61" s="74" t="str">
        <f>IF(ISBLANK(B61),"",VLOOKUP(B61,[1]Players!$A$2:$Z$500,5,FALSE))</f>
        <v>LC</v>
      </c>
      <c r="E61" s="66"/>
      <c r="F61" s="71">
        <v>1</v>
      </c>
      <c r="G61" s="72">
        <v>191</v>
      </c>
      <c r="H61" s="73" t="str">
        <f>IF(ISBLANK(G61),"",VLOOKUP(G61,[1]Players!$A$2:$Z$500,3,FALSE))</f>
        <v>IBARRA Iván</v>
      </c>
      <c r="I61" s="74" t="str">
        <f>IF(ISBLANK(G61),"",VLOOKUP(G61,[1]Players!$A$2:$Z$500,5,FALSE))</f>
        <v>MET</v>
      </c>
      <c r="J61" s="66"/>
      <c r="K61" s="71">
        <v>1</v>
      </c>
      <c r="L61" s="72">
        <v>194</v>
      </c>
      <c r="M61" s="73" t="str">
        <f>IF(ISBLANK(L61),"",VLOOKUP(L61,[1]Players!$A$2:$Z$500,3,FALSE))</f>
        <v>CARVAJAL Hugo</v>
      </c>
      <c r="N61" s="74" t="str">
        <f>IF(ISBLANK(L61),"",VLOOKUP(L61,[1]Players!$A$2:$Z$500,5,FALSE))</f>
        <v>LS</v>
      </c>
      <c r="P61" s="71">
        <v>1</v>
      </c>
      <c r="Q61" s="72">
        <v>197</v>
      </c>
      <c r="R61" s="73" t="str">
        <f>IF(ISBLANK(Q61),"",VLOOKUP(Q61,[1]Players!$A$2:$Z$500,3,FALSE))</f>
        <v>MELIQUEO Julio</v>
      </c>
      <c r="S61" s="74" t="str">
        <f>IF(ISBLANK(Q61),"",VLOOKUP(Q61,[1]Players!$A$2:$Z$500,5,FALSE))</f>
        <v>MET</v>
      </c>
    </row>
    <row r="62" spans="1:19" x14ac:dyDescent="0.25">
      <c r="A62" s="71">
        <v>2</v>
      </c>
      <c r="B62" s="72">
        <v>189</v>
      </c>
      <c r="C62" s="73" t="str">
        <f>IF(ISBLANK(B62),"",VLOOKUP(B62,[1]Players!$A$2:$Z$500,3,FALSE))</f>
        <v xml:space="preserve">LIBERONA Cristian </v>
      </c>
      <c r="D62" s="74" t="str">
        <f>IF(ISBLANK(B62),"",VLOOKUP(B62,[1]Players!$A$2:$Z$500,5,FALSE))</f>
        <v>MET</v>
      </c>
      <c r="E62" s="66"/>
      <c r="F62" s="71">
        <v>2</v>
      </c>
      <c r="G62" s="72">
        <v>192</v>
      </c>
      <c r="H62" s="73" t="str">
        <f>IF(ISBLANK(G62),"",VLOOKUP(G62,[1]Players!$A$2:$Z$500,3,FALSE))</f>
        <v xml:space="preserve">REYES Francisco </v>
      </c>
      <c r="I62" s="74" t="str">
        <f>IF(ISBLANK(G62),"",VLOOKUP(G62,[1]Players!$A$2:$Z$500,5,FALSE))</f>
        <v>ANG</v>
      </c>
      <c r="J62" s="66"/>
      <c r="K62" s="71">
        <v>2</v>
      </c>
      <c r="L62" s="72">
        <v>195</v>
      </c>
      <c r="M62" s="73" t="str">
        <f>IF(ISBLANK(L62),"",VLOOKUP(L62,[1]Players!$A$2:$Z$500,3,FALSE))</f>
        <v>LEON Pablo</v>
      </c>
      <c r="N62" s="74" t="str">
        <f>IF(ISBLANK(L62),"",VLOOKUP(L62,[1]Players!$A$2:$Z$500,5,FALSE))</f>
        <v>ANG</v>
      </c>
      <c r="P62" s="71">
        <v>2</v>
      </c>
      <c r="Q62" s="72">
        <v>198</v>
      </c>
      <c r="R62" s="73" t="str">
        <f>IF(ISBLANK(Q62),"",VLOOKUP(Q62,[1]Players!$A$2:$Z$500,3,FALSE))</f>
        <v>LUNA Eduardo</v>
      </c>
      <c r="S62" s="74" t="str">
        <f>IF(ISBLANK(Q62),"",VLOOKUP(Q62,[1]Players!$A$2:$Z$500,5,FALSE))</f>
        <v>ANG</v>
      </c>
    </row>
    <row r="63" spans="1:19" x14ac:dyDescent="0.25">
      <c r="A63" s="71">
        <v>3</v>
      </c>
      <c r="B63" s="72">
        <v>190</v>
      </c>
      <c r="C63" s="73" t="str">
        <f>IF(ISBLANK(B63),"",VLOOKUP(B63,[1]Players!$A$2:$Z$500,3,FALSE))</f>
        <v>SEPULVEDA José</v>
      </c>
      <c r="D63" s="74" t="str">
        <f>IF(ISBLANK(B63),"",VLOOKUP(B63,[1]Players!$A$2:$Z$500,5,FALSE))</f>
        <v>ANG</v>
      </c>
      <c r="E63" s="66"/>
      <c r="F63" s="71">
        <v>3</v>
      </c>
      <c r="G63" s="72">
        <v>193</v>
      </c>
      <c r="H63" s="73" t="str">
        <f>IF(ISBLANK(G63),"",VLOOKUP(G63,[1]Players!$A$2:$Z$500,3,FALSE))</f>
        <v>ROHR Juan</v>
      </c>
      <c r="I63" s="74" t="str">
        <f>IF(ISBLANK(G63),"",VLOOKUP(G63,[1]Players!$A$2:$Z$500,5,FALSE))</f>
        <v>CHV</v>
      </c>
      <c r="J63" s="66"/>
      <c r="K63" s="71">
        <v>3</v>
      </c>
      <c r="L63" s="72">
        <v>196</v>
      </c>
      <c r="M63" s="73" t="str">
        <f>IF(ISBLANK(L63),"",VLOOKUP(L63,[1]Players!$A$2:$Z$500,3,FALSE))</f>
        <v>YAÑEZ Lorenzo</v>
      </c>
      <c r="N63" s="74" t="str">
        <f>IF(ISBLANK(L63),"",VLOOKUP(L63,[1]Players!$A$2:$Z$500,5,FALSE))</f>
        <v>MET</v>
      </c>
      <c r="P63" s="71">
        <v>3</v>
      </c>
      <c r="Q63" s="72">
        <v>199</v>
      </c>
      <c r="R63" s="73" t="str">
        <f>IF(ISBLANK(Q63),"",VLOOKUP(Q63,[1]Players!$A$2:$Z$500,3,FALSE))</f>
        <v>TRAVANIC Zeiko</v>
      </c>
      <c r="S63" s="74" t="str">
        <f>IF(ISBLANK(Q63),"",VLOOKUP(Q63,[1]Players!$A$2:$Z$500,5,FALSE))</f>
        <v>MAU</v>
      </c>
    </row>
    <row r="64" spans="1:19" x14ac:dyDescent="0.25">
      <c r="A64" s="75">
        <v>4</v>
      </c>
      <c r="B64" s="76"/>
      <c r="C64" s="77" t="str">
        <f>IF(ISBLANK(B64),"",VLOOKUP(B64,[1]Players!$A$2:$Z$500,3,FALSE))</f>
        <v/>
      </c>
      <c r="D64" s="78" t="str">
        <f>IF(ISBLANK(B64),"",VLOOKUP(B64,[1]Players!$A$2:$Z$500,5,FALSE))</f>
        <v/>
      </c>
      <c r="E64" s="66"/>
      <c r="F64" s="75">
        <v>4</v>
      </c>
      <c r="G64" s="76"/>
      <c r="H64" s="77" t="str">
        <f>IF(ISBLANK(G64),"",VLOOKUP(G64,[1]Players!$A$2:$Z$500,3,FALSE))</f>
        <v/>
      </c>
      <c r="I64" s="78" t="str">
        <f>IF(ISBLANK(G64),"",VLOOKUP(G64,[1]Players!$A$2:$Z$500,5,FALSE))</f>
        <v/>
      </c>
      <c r="J64" s="66"/>
      <c r="K64" s="75">
        <v>4</v>
      </c>
      <c r="L64" s="76"/>
      <c r="M64" s="77" t="str">
        <f>IF(ISBLANK(L64),"",VLOOKUP(L64,[1]Players!$A$2:$Z$500,3,FALSE))</f>
        <v/>
      </c>
      <c r="N64" s="78" t="str">
        <f>IF(ISBLANK(L64),"",VLOOKUP(L64,[1]Players!$A$2:$Z$500,5,FALSE))</f>
        <v/>
      </c>
      <c r="P64" s="75">
        <v>4</v>
      </c>
      <c r="Q64" s="76"/>
      <c r="R64" s="77" t="str">
        <f>IF(ISBLANK(Q64),"",VLOOKUP(Q64,[1]Players!$A$2:$Z$500,3,FALSE))</f>
        <v/>
      </c>
      <c r="S64" s="78" t="str">
        <f>IF(ISBLANK(Q64),"",VLOOKUP(Q64,[1]Players!$A$2:$Z$500,5,FALSE))</f>
        <v/>
      </c>
    </row>
    <row r="66" spans="1:20" x14ac:dyDescent="0.25">
      <c r="A66" s="65">
        <f>1+P59</f>
        <v>34</v>
      </c>
      <c r="B66" s="107" t="s">
        <v>168</v>
      </c>
      <c r="C66" s="107"/>
      <c r="D66" s="108"/>
    </row>
    <row r="67" spans="1:20" x14ac:dyDescent="0.25">
      <c r="A67" s="67"/>
      <c r="B67" s="68" t="s">
        <v>149</v>
      </c>
      <c r="C67" s="69" t="s">
        <v>150</v>
      </c>
      <c r="D67" s="70" t="s">
        <v>151</v>
      </c>
    </row>
    <row r="68" spans="1:20" x14ac:dyDescent="0.25">
      <c r="A68" s="71">
        <v>1</v>
      </c>
      <c r="B68" s="72">
        <v>200</v>
      </c>
      <c r="C68" s="73" t="str">
        <f>IF(ISBLANK(B68),"",VLOOKUP(B68,[1]Players!$A$2:$Z$500,3,FALSE))</f>
        <v>HERRADA Andrés</v>
      </c>
      <c r="D68" s="74" t="str">
        <f>IF(ISBLANK(B68),"",VLOOKUP(B68,[1]Players!$A$2:$Z$500,5,FALSE))</f>
        <v>MET</v>
      </c>
    </row>
    <row r="69" spans="1:20" x14ac:dyDescent="0.25">
      <c r="A69" s="71">
        <v>2</v>
      </c>
      <c r="B69" s="72">
        <v>201</v>
      </c>
      <c r="C69" s="73" t="str">
        <f>IF(ISBLANK(B69),"",VLOOKUP(B69,[1]Players!$A$2:$Z$500,3,FALSE))</f>
        <v xml:space="preserve">FERREIRA Armando </v>
      </c>
      <c r="D69" s="74" t="str">
        <f>IF(ISBLANK(B69),"",VLOOKUP(B69,[1]Players!$A$2:$Z$500,5,FALSE))</f>
        <v>TLG</v>
      </c>
    </row>
    <row r="70" spans="1:20" x14ac:dyDescent="0.25">
      <c r="A70" s="71">
        <v>3</v>
      </c>
      <c r="B70" s="72">
        <v>202</v>
      </c>
      <c r="C70" s="73" t="str">
        <f>IF(ISBLANK(B70),"",VLOOKUP(B70,[1]Players!$A$2:$Z$500,3,FALSE))</f>
        <v>VILLAVICENCIO Luis</v>
      </c>
      <c r="D70" s="74" t="str">
        <f>IF(ISBLANK(B70),"",VLOOKUP(B70,[1]Players!$A$2:$Z$500,5,FALSE))</f>
        <v>LTC</v>
      </c>
    </row>
    <row r="71" spans="1:20" x14ac:dyDescent="0.25">
      <c r="A71" s="75">
        <v>4</v>
      </c>
      <c r="B71" s="76">
        <v>203</v>
      </c>
      <c r="C71" s="77" t="str">
        <f>IF(ISBLANK(B71),"",VLOOKUP(B71,[1]Players!$A$2:$Z$500,3,FALSE))</f>
        <v>SILVA Juan Pablo</v>
      </c>
      <c r="D71" s="78" t="str">
        <f>IF(ISBLANK(B71),"",VLOOKUP(B71,[1]Players!$A$2:$Z$500,5,FALSE))</f>
        <v>LP</v>
      </c>
    </row>
    <row r="73" spans="1:20" x14ac:dyDescent="0.25">
      <c r="A73" s="65">
        <f>1+A66</f>
        <v>35</v>
      </c>
      <c r="B73" s="107" t="s">
        <v>169</v>
      </c>
      <c r="C73" s="107"/>
      <c r="D73" s="108"/>
      <c r="E73" s="66"/>
      <c r="F73" s="65">
        <f>1+A73</f>
        <v>36</v>
      </c>
      <c r="G73" s="107" t="s">
        <v>170</v>
      </c>
      <c r="H73" s="107"/>
      <c r="I73" s="108"/>
      <c r="K73" s="65">
        <f>4+P59</f>
        <v>37</v>
      </c>
      <c r="L73" s="107" t="s">
        <v>171</v>
      </c>
      <c r="M73" s="107"/>
      <c r="N73" s="108"/>
      <c r="O73" s="66"/>
      <c r="P73" s="65">
        <f>1+K73</f>
        <v>38</v>
      </c>
      <c r="Q73" s="107" t="s">
        <v>172</v>
      </c>
      <c r="R73" s="107"/>
      <c r="S73" s="108"/>
      <c r="T73" s="66"/>
    </row>
    <row r="74" spans="1:20" x14ac:dyDescent="0.25">
      <c r="A74" s="67"/>
      <c r="B74" s="68" t="s">
        <v>149</v>
      </c>
      <c r="C74" s="69" t="s">
        <v>150</v>
      </c>
      <c r="D74" s="70" t="s">
        <v>151</v>
      </c>
      <c r="E74" s="66"/>
      <c r="F74" s="67"/>
      <c r="G74" s="68" t="s">
        <v>149</v>
      </c>
      <c r="H74" s="69" t="s">
        <v>150</v>
      </c>
      <c r="I74" s="70" t="s">
        <v>151</v>
      </c>
      <c r="K74" s="67"/>
      <c r="L74" s="68" t="s">
        <v>149</v>
      </c>
      <c r="M74" s="69" t="s">
        <v>150</v>
      </c>
      <c r="N74" s="70" t="s">
        <v>151</v>
      </c>
      <c r="O74" s="66"/>
      <c r="P74" s="67"/>
      <c r="Q74" s="68" t="s">
        <v>149</v>
      </c>
      <c r="R74" s="69" t="s">
        <v>150</v>
      </c>
      <c r="S74" s="70" t="s">
        <v>151</v>
      </c>
      <c r="T74" s="66"/>
    </row>
    <row r="75" spans="1:20" x14ac:dyDescent="0.25">
      <c r="A75" s="71">
        <v>1</v>
      </c>
      <c r="B75" s="72">
        <v>204</v>
      </c>
      <c r="C75" s="73" t="str">
        <f>IF(ISBLANK(B75),"",VLOOKUP(B75,[1]Players!$A$2:$Z$500,3,FALSE))</f>
        <v xml:space="preserve">LOPEZ Arturo </v>
      </c>
      <c r="D75" s="74" t="str">
        <f>IF(ISBLANK(B75),"",VLOOKUP(B75,[1]Players!$A$2:$Z$500,5,FALSE))</f>
        <v>IQQ</v>
      </c>
      <c r="E75" s="66"/>
      <c r="F75" s="71">
        <v>1</v>
      </c>
      <c r="G75" s="72">
        <v>207</v>
      </c>
      <c r="H75" s="73" t="str">
        <f>IF(ISBLANK(G75),"",VLOOKUP(G75,[1]Players!$A$2:$Z$500,3,FALSE))</f>
        <v>CASTRO Marcelo</v>
      </c>
      <c r="I75" s="74" t="str">
        <f>IF(ISBLANK(G75),"",VLOOKUP(G75,[1]Players!$A$2:$Z$500,5,FALSE))</f>
        <v>LTC</v>
      </c>
      <c r="K75" s="71">
        <v>1</v>
      </c>
      <c r="L75" s="72">
        <v>210</v>
      </c>
      <c r="M75" s="73" t="str">
        <f>IF(ISBLANK(L75),"",VLOOKUP(L75,[1]Players!$A$2:$Z$500,3,FALSE))</f>
        <v>MORALES Augusto</v>
      </c>
      <c r="N75" s="74" t="str">
        <f>IF(ISBLANK(L75),"",VLOOKUP(L75,[1]Players!$A$2:$Z$500,5,FALSE))</f>
        <v>LP</v>
      </c>
      <c r="O75" s="66"/>
      <c r="P75" s="71">
        <v>1</v>
      </c>
      <c r="Q75" s="72">
        <v>213</v>
      </c>
      <c r="R75" s="73" t="str">
        <f>IF(ISBLANK(Q75),"",VLOOKUP(Q75,[1]Players!$A$2:$Z$500,3,FALSE))</f>
        <v>RODRIGUEZ Marcelo</v>
      </c>
      <c r="S75" s="74" t="str">
        <f>IF(ISBLANK(Q75),"",VLOOKUP(Q75,[1]Players!$A$2:$Z$500,5,FALSE))</f>
        <v>MET</v>
      </c>
      <c r="T75" s="66"/>
    </row>
    <row r="76" spans="1:20" x14ac:dyDescent="0.25">
      <c r="A76" s="71">
        <v>2</v>
      </c>
      <c r="B76" s="72">
        <v>205</v>
      </c>
      <c r="C76" s="73" t="str">
        <f>IF(ISBLANK(B76),"",VLOOKUP(B76,[1]Players!$A$2:$Z$500,3,FALSE))</f>
        <v>CARREÑO Luis</v>
      </c>
      <c r="D76" s="74" t="str">
        <f>IF(ISBLANK(B76),"",VLOOKUP(B76,[1]Players!$A$2:$Z$500,5,FALSE))</f>
        <v>MAG</v>
      </c>
      <c r="E76" s="66"/>
      <c r="F76" s="71">
        <v>2</v>
      </c>
      <c r="G76" s="72">
        <v>208</v>
      </c>
      <c r="H76" s="73" t="str">
        <f>IF(ISBLANK(G76),"",VLOOKUP(G76,[1]Players!$A$2:$Z$500,3,FALSE))</f>
        <v>MIRANDA Hector</v>
      </c>
      <c r="I76" s="74" t="str">
        <f>IF(ISBLANK(G76),"",VLOOKUP(G76,[1]Players!$A$2:$Z$500,5,FALSE))</f>
        <v>MET</v>
      </c>
      <c r="K76" s="71">
        <v>2</v>
      </c>
      <c r="L76" s="72">
        <v>211</v>
      </c>
      <c r="M76" s="73" t="str">
        <f>IF(ISBLANK(L76),"",VLOOKUP(L76,[1]Players!$A$2:$Z$500,3,FALSE))</f>
        <v>PINTO Patricio</v>
      </c>
      <c r="N76" s="74" t="str">
        <f>IF(ISBLANK(L76),"",VLOOKUP(L76,[1]Players!$A$2:$Z$500,5,FALSE))</f>
        <v>MET</v>
      </c>
      <c r="O76" s="66"/>
      <c r="P76" s="71">
        <v>2</v>
      </c>
      <c r="Q76" s="72">
        <v>214</v>
      </c>
      <c r="R76" s="73" t="str">
        <f>IF(ISBLANK(Q76),"",VLOOKUP(Q76,[1]Players!$A$2:$Z$500,3,FALSE))</f>
        <v>VALENZUELA Guillermo</v>
      </c>
      <c r="S76" s="74" t="str">
        <f>IF(ISBLANK(Q76),"",VLOOKUP(Q76,[1]Players!$A$2:$Z$500,5,FALSE))</f>
        <v>LC</v>
      </c>
      <c r="T76" s="66"/>
    </row>
    <row r="77" spans="1:20" x14ac:dyDescent="0.25">
      <c r="A77" s="71">
        <v>3</v>
      </c>
      <c r="B77" s="72">
        <v>206</v>
      </c>
      <c r="C77" s="73" t="str">
        <f>IF(ISBLANK(B77),"",VLOOKUP(B77,[1]Players!$A$2:$Z$500,3,FALSE))</f>
        <v xml:space="preserve">COFRÉ Octavio </v>
      </c>
      <c r="D77" s="74" t="str">
        <f>IF(ISBLANK(B77),"",VLOOKUP(B77,[1]Players!$A$2:$Z$500,5,FALSE))</f>
        <v>LC</v>
      </c>
      <c r="E77" s="66"/>
      <c r="F77" s="71">
        <v>3</v>
      </c>
      <c r="G77" s="72">
        <v>209</v>
      </c>
      <c r="H77" s="73" t="str">
        <f>IF(ISBLANK(G77),"",VLOOKUP(G77,[1]Players!$A$2:$Z$500,3,FALSE))</f>
        <v>GUIÑEZ Erasmo</v>
      </c>
      <c r="I77" s="74" t="str">
        <f>IF(ISBLANK(G77),"",VLOOKUP(G77,[1]Players!$A$2:$Z$500,5,FALSE))</f>
        <v>VLD</v>
      </c>
      <c r="K77" s="71">
        <v>3</v>
      </c>
      <c r="L77" s="72">
        <v>212</v>
      </c>
      <c r="M77" s="73" t="str">
        <f>IF(ISBLANK(L77),"",VLOOKUP(L77,[1]Players!$A$2:$Z$500,3,FALSE))</f>
        <v>HENRIQUEZ José Luis</v>
      </c>
      <c r="N77" s="74" t="str">
        <f>IF(ISBLANK(L77),"",VLOOKUP(L77,[1]Players!$A$2:$Z$500,5,FALSE))</f>
        <v>ÑÑ</v>
      </c>
      <c r="O77" s="66"/>
      <c r="P77" s="71">
        <v>3</v>
      </c>
      <c r="Q77" s="72">
        <v>215</v>
      </c>
      <c r="R77" s="73" t="str">
        <f>IF(ISBLANK(Q77),"",VLOOKUP(Q77,[1]Players!$A$2:$Z$500,3,FALSE))</f>
        <v>NUÑEZ Carlos</v>
      </c>
      <c r="S77" s="74" t="str">
        <f>IF(ISBLANK(Q77),"",VLOOKUP(Q77,[1]Players!$A$2:$Z$500,5,FALSE))</f>
        <v>LP</v>
      </c>
      <c r="T77" s="66"/>
    </row>
    <row r="78" spans="1:20" x14ac:dyDescent="0.25">
      <c r="A78" s="75">
        <v>4</v>
      </c>
      <c r="B78" s="76"/>
      <c r="C78" s="77" t="str">
        <f>IF(ISBLANK(B78),"",VLOOKUP(B78,[1]Players!$A$2:$Z$500,3,FALSE))</f>
        <v/>
      </c>
      <c r="D78" s="78" t="str">
        <f>IF(ISBLANK(B78),"",VLOOKUP(B78,[1]Players!$A$2:$Z$500,5,FALSE))</f>
        <v/>
      </c>
      <c r="E78" s="66"/>
      <c r="F78" s="75">
        <v>4</v>
      </c>
      <c r="G78" s="76"/>
      <c r="H78" s="77" t="str">
        <f>IF(ISBLANK(G78),"",VLOOKUP(G78,[1]Players!$A$2:$Z$500,3,FALSE))</f>
        <v/>
      </c>
      <c r="I78" s="78" t="str">
        <f>IF(ISBLANK(G78),"",VLOOKUP(G78,[1]Players!$A$2:$Z$500,5,FALSE))</f>
        <v/>
      </c>
      <c r="K78" s="75">
        <v>4</v>
      </c>
      <c r="L78" s="76"/>
      <c r="M78" s="77" t="str">
        <f>IF(ISBLANK(L78),"",VLOOKUP(L78,[1]Players!$A$2:$Z$500,3,FALSE))</f>
        <v/>
      </c>
      <c r="N78" s="78" t="str">
        <f>IF(ISBLANK(L78),"",VLOOKUP(L78,[1]Players!$A$2:$Z$500,5,FALSE))</f>
        <v/>
      </c>
      <c r="O78" s="66"/>
      <c r="P78" s="75">
        <v>4</v>
      </c>
      <c r="Q78" s="76"/>
      <c r="R78" s="77" t="str">
        <f>IF(ISBLANK(Q78),"",VLOOKUP(Q78,[1]Players!$A$2:$Z$500,3,FALSE))</f>
        <v/>
      </c>
      <c r="S78" s="78" t="str">
        <f>IF(ISBLANK(Q78),"",VLOOKUP(Q78,[1]Players!$A$2:$Z$500,5,FALSE))</f>
        <v/>
      </c>
      <c r="T78" s="66"/>
    </row>
    <row r="80" spans="1:20" x14ac:dyDescent="0.25">
      <c r="A80" s="65">
        <f>1+P73</f>
        <v>39</v>
      </c>
      <c r="B80" s="107" t="s">
        <v>173</v>
      </c>
      <c r="C80" s="107"/>
      <c r="D80" s="108"/>
    </row>
    <row r="81" spans="1:19" x14ac:dyDescent="0.25">
      <c r="A81" s="67"/>
      <c r="B81" s="68" t="s">
        <v>149</v>
      </c>
      <c r="C81" s="69" t="s">
        <v>150</v>
      </c>
      <c r="D81" s="70" t="s">
        <v>151</v>
      </c>
    </row>
    <row r="82" spans="1:19" x14ac:dyDescent="0.25">
      <c r="A82" s="71">
        <v>1</v>
      </c>
      <c r="B82" s="72">
        <v>216</v>
      </c>
      <c r="C82" s="73" t="str">
        <f>IF(ISBLANK(B82),"",VLOOKUP(B82,[1]Players!$A$2:$Z$500,3,FALSE))</f>
        <v>SOBARZO Patricio</v>
      </c>
      <c r="D82" s="74" t="str">
        <f>IF(ISBLANK(B82),"",VLOOKUP(B82,[1]Players!$A$2:$Z$500,5,FALSE))</f>
        <v>MET</v>
      </c>
    </row>
    <row r="83" spans="1:19" x14ac:dyDescent="0.25">
      <c r="A83" s="71">
        <v>2</v>
      </c>
      <c r="B83" s="72">
        <v>217</v>
      </c>
      <c r="C83" s="73" t="str">
        <f>IF(ISBLANK(B83),"",VLOOKUP(B83,[1]Players!$A$2:$Z$500,3,FALSE))</f>
        <v>VICKERS Iván</v>
      </c>
      <c r="D83" s="74" t="str">
        <f>IF(ISBLANK(B83),"",VLOOKUP(B83,[1]Players!$A$2:$Z$500,5,FALSE))</f>
        <v>SM</v>
      </c>
    </row>
    <row r="84" spans="1:19" x14ac:dyDescent="0.25">
      <c r="A84" s="71">
        <v>3</v>
      </c>
      <c r="B84" s="72">
        <v>218</v>
      </c>
      <c r="C84" s="73" t="str">
        <f>IF(ISBLANK(B84),"",VLOOKUP(B84,[1]Players!$A$2:$Z$500,3,FALSE))</f>
        <v>SEPULVEDA Dino</v>
      </c>
      <c r="D84" s="74" t="str">
        <f>IF(ISBLANK(B84),"",VLOOKUP(B84,[1]Players!$A$2:$Z$500,5,FALSE))</f>
        <v>PTA</v>
      </c>
    </row>
    <row r="85" spans="1:19" x14ac:dyDescent="0.25">
      <c r="A85" s="75">
        <v>4</v>
      </c>
      <c r="B85" s="76"/>
      <c r="C85" s="77" t="str">
        <f>IF(ISBLANK(B85),"",VLOOKUP(B85,[1]Players!$A$2:$Z$500,3,FALSE))</f>
        <v/>
      </c>
      <c r="D85" s="78" t="str">
        <f>IF(ISBLANK(B85),"",VLOOKUP(B85,[1]Players!$A$2:$Z$500,5,FALSE))</f>
        <v/>
      </c>
    </row>
    <row r="87" spans="1:19" x14ac:dyDescent="0.25">
      <c r="A87" s="65">
        <f>1+A80</f>
        <v>40</v>
      </c>
      <c r="B87" s="107" t="s">
        <v>174</v>
      </c>
      <c r="C87" s="107"/>
      <c r="D87" s="108"/>
      <c r="F87" s="65" t="e">
        <f>1+#REF!</f>
        <v>#REF!</v>
      </c>
      <c r="G87" s="107" t="s">
        <v>181</v>
      </c>
      <c r="H87" s="107"/>
      <c r="I87" s="108"/>
      <c r="J87" s="80"/>
      <c r="K87" s="65" t="e">
        <f>1+F87</f>
        <v>#REF!</v>
      </c>
      <c r="L87" s="107" t="s">
        <v>182</v>
      </c>
      <c r="M87" s="107"/>
      <c r="N87" s="108"/>
      <c r="O87" s="80"/>
      <c r="P87" s="65" t="e">
        <f>1+K87</f>
        <v>#REF!</v>
      </c>
      <c r="Q87" s="107" t="s">
        <v>183</v>
      </c>
      <c r="R87" s="107"/>
      <c r="S87" s="108"/>
    </row>
    <row r="88" spans="1:19" x14ac:dyDescent="0.25">
      <c r="A88" s="67"/>
      <c r="B88" s="68" t="s">
        <v>149</v>
      </c>
      <c r="C88" s="69" t="s">
        <v>150</v>
      </c>
      <c r="D88" s="70" t="s">
        <v>151</v>
      </c>
      <c r="F88" s="67"/>
      <c r="G88" s="68" t="s">
        <v>149</v>
      </c>
      <c r="H88" s="81" t="s">
        <v>150</v>
      </c>
      <c r="I88" s="82" t="s">
        <v>151</v>
      </c>
      <c r="J88" s="80"/>
      <c r="K88" s="67"/>
      <c r="L88" s="68" t="s">
        <v>149</v>
      </c>
      <c r="M88" s="69" t="s">
        <v>150</v>
      </c>
      <c r="N88" s="70" t="s">
        <v>151</v>
      </c>
      <c r="O88" s="80"/>
      <c r="P88" s="67"/>
      <c r="Q88" s="68" t="s">
        <v>149</v>
      </c>
      <c r="R88" s="69" t="s">
        <v>150</v>
      </c>
      <c r="S88" s="70" t="s">
        <v>151</v>
      </c>
    </row>
    <row r="89" spans="1:19" x14ac:dyDescent="0.25">
      <c r="A89" s="71">
        <v>1</v>
      </c>
      <c r="B89" s="72">
        <v>219</v>
      </c>
      <c r="C89" s="73" t="s">
        <v>175</v>
      </c>
      <c r="D89" s="74" t="s">
        <v>176</v>
      </c>
      <c r="F89" s="71">
        <v>1</v>
      </c>
      <c r="G89" s="72">
        <v>222</v>
      </c>
      <c r="H89" s="83" t="s">
        <v>185</v>
      </c>
      <c r="I89" s="84" t="str">
        <f>IF(ISBLANK(G89),"",VLOOKUP(G89,[1]Players!$A$2:$Z$500,5,FALSE))</f>
        <v>MAU</v>
      </c>
      <c r="J89" s="80"/>
      <c r="K89" s="71">
        <v>1</v>
      </c>
      <c r="L89" s="72">
        <v>225</v>
      </c>
      <c r="M89" s="73" t="s">
        <v>186</v>
      </c>
      <c r="N89" s="74" t="str">
        <f>IF(ISBLANK(L89),"",VLOOKUP(L89,[1]Players!$A$2:$Z$500,5,FALSE))</f>
        <v>IQQ</v>
      </c>
      <c r="O89" s="80"/>
      <c r="P89" s="71">
        <v>1</v>
      </c>
      <c r="Q89" s="72">
        <v>228</v>
      </c>
      <c r="R89" s="73" t="s">
        <v>187</v>
      </c>
      <c r="S89" s="74" t="str">
        <f>IF(ISBLANK(Q89),"",VLOOKUP(Q89,[1]Players!$A$2:$Z$500,5,FALSE))</f>
        <v>MAG</v>
      </c>
    </row>
    <row r="90" spans="1:19" x14ac:dyDescent="0.25">
      <c r="A90" s="71">
        <v>2</v>
      </c>
      <c r="B90" s="72">
        <v>220</v>
      </c>
      <c r="C90" s="73" t="s">
        <v>177</v>
      </c>
      <c r="D90" s="74" t="s">
        <v>178</v>
      </c>
      <c r="F90" s="71">
        <v>2</v>
      </c>
      <c r="G90" s="72">
        <v>223</v>
      </c>
      <c r="H90" s="83" t="s">
        <v>189</v>
      </c>
      <c r="I90" s="84" t="str">
        <f>IF(ISBLANK(G90),"",VLOOKUP(G90,[1]Players!$A$2:$Z$500,5,FALSE))</f>
        <v>SM</v>
      </c>
      <c r="J90" s="80"/>
      <c r="K90" s="71">
        <v>2</v>
      </c>
      <c r="L90" s="72">
        <v>226</v>
      </c>
      <c r="M90" s="73" t="s">
        <v>190</v>
      </c>
      <c r="N90" s="74" t="str">
        <f>IF(ISBLANK(L90),"",VLOOKUP(L90,[1]Players!$A$2:$Z$500,5,FALSE))</f>
        <v>MAU</v>
      </c>
      <c r="O90" s="80"/>
      <c r="P90" s="71">
        <v>2</v>
      </c>
      <c r="Q90" s="72">
        <v>229</v>
      </c>
      <c r="R90" s="73" t="s">
        <v>191</v>
      </c>
      <c r="S90" s="74" t="str">
        <f>IF(ISBLANK(Q90),"",VLOOKUP(Q90,[1]Players!$A$2:$Z$500,5,FALSE))</f>
        <v>MET</v>
      </c>
    </row>
    <row r="91" spans="1:19" x14ac:dyDescent="0.25">
      <c r="A91" s="71">
        <v>3</v>
      </c>
      <c r="B91" s="72">
        <v>221</v>
      </c>
      <c r="C91" s="73" t="s">
        <v>179</v>
      </c>
      <c r="D91" s="74" t="s">
        <v>180</v>
      </c>
      <c r="F91" s="71">
        <v>3</v>
      </c>
      <c r="G91" s="72">
        <v>224</v>
      </c>
      <c r="H91" s="83" t="s">
        <v>193</v>
      </c>
      <c r="I91" s="84" t="str">
        <f>IF(ISBLANK(G91),"",VLOOKUP(G91,[1]Players!$A$2:$Z$500,5,FALSE))</f>
        <v>MET</v>
      </c>
      <c r="J91" s="80"/>
      <c r="K91" s="71">
        <v>3</v>
      </c>
      <c r="L91" s="72">
        <v>227</v>
      </c>
      <c r="M91" s="73" t="s">
        <v>194</v>
      </c>
      <c r="N91" s="74" t="str">
        <f>IF(ISBLANK(L91),"",VLOOKUP(L91,[1]Players!$A$2:$Z$500,5,FALSE))</f>
        <v>MET</v>
      </c>
      <c r="O91" s="80"/>
      <c r="P91" s="71">
        <v>3</v>
      </c>
      <c r="Q91" s="72">
        <v>230</v>
      </c>
      <c r="R91" s="73" t="s">
        <v>195</v>
      </c>
      <c r="S91" s="74" t="str">
        <f>IF(ISBLANK(Q91),"",VLOOKUP(Q91,[1]Players!$A$2:$Z$500,5,FALSE))</f>
        <v>CHL</v>
      </c>
    </row>
    <row r="92" spans="1:19" x14ac:dyDescent="0.25">
      <c r="A92" s="75">
        <v>4</v>
      </c>
      <c r="B92" s="76"/>
      <c r="C92" s="77"/>
      <c r="D92" s="78"/>
      <c r="F92" s="75">
        <v>4</v>
      </c>
      <c r="G92" s="76"/>
      <c r="H92" s="86" t="str">
        <f>IF(ISBLANK(G92),"",VLOOKUP(G92,[1]Players!$A$2:$Z$500,3,FALSE))</f>
        <v/>
      </c>
      <c r="I92" s="84" t="str">
        <f>IF(ISBLANK(G92),"",VLOOKUP(G92,[1]Players!$A$2:$Z$500,5,FALSE))</f>
        <v/>
      </c>
      <c r="J92" s="80"/>
      <c r="K92" s="75">
        <v>4</v>
      </c>
      <c r="L92" s="76"/>
      <c r="M92" s="77" t="str">
        <f>IF(ISBLANK(L92),"",VLOOKUP(L92,[1]Players!$A$2:$Z$500,3,FALSE))</f>
        <v/>
      </c>
      <c r="N92" s="78" t="str">
        <f>IF(ISBLANK(L92),"",VLOOKUP(L92,[1]Players!$A$2:$Z$500,5,FALSE))</f>
        <v/>
      </c>
      <c r="O92" s="80"/>
      <c r="P92" s="75">
        <v>4</v>
      </c>
      <c r="Q92" s="76">
        <v>231</v>
      </c>
      <c r="R92" s="85" t="s">
        <v>197</v>
      </c>
      <c r="S92" s="78" t="str">
        <f>IF(ISBLANK(Q92),"",VLOOKUP(Q92,[1]Players!$A$2:$Z$500,5,FALSE))</f>
        <v>LP</v>
      </c>
    </row>
    <row r="94" spans="1:19" x14ac:dyDescent="0.25">
      <c r="A94" s="65" t="e">
        <f>1+P87</f>
        <v>#REF!</v>
      </c>
      <c r="B94" s="107" t="s">
        <v>184</v>
      </c>
      <c r="C94" s="107"/>
      <c r="D94" s="108"/>
    </row>
    <row r="95" spans="1:19" x14ac:dyDescent="0.25">
      <c r="A95" s="67"/>
      <c r="B95" s="68" t="s">
        <v>149</v>
      </c>
      <c r="C95" s="69" t="s">
        <v>150</v>
      </c>
      <c r="D95" s="70" t="s">
        <v>151</v>
      </c>
    </row>
    <row r="96" spans="1:19" x14ac:dyDescent="0.25">
      <c r="A96" s="71">
        <v>1</v>
      </c>
      <c r="B96" s="72">
        <v>232</v>
      </c>
      <c r="C96" s="85" t="s">
        <v>188</v>
      </c>
      <c r="D96" s="74" t="str">
        <f>IF(ISBLANK(B96),"",VLOOKUP(B96,[1]Players!$A$2:$Z$500,5,FALSE))</f>
        <v>CHL</v>
      </c>
    </row>
    <row r="97" spans="1:19" x14ac:dyDescent="0.25">
      <c r="A97" s="71">
        <v>2</v>
      </c>
      <c r="B97" s="72">
        <v>233</v>
      </c>
      <c r="C97" s="85" t="s">
        <v>192</v>
      </c>
      <c r="D97" s="74" t="str">
        <f>IF(ISBLANK(B97),"",VLOOKUP(B97,[1]Players!$A$2:$Z$500,5,FALSE))</f>
        <v>MET</v>
      </c>
    </row>
    <row r="98" spans="1:19" x14ac:dyDescent="0.25">
      <c r="A98" s="71">
        <v>3</v>
      </c>
      <c r="B98" s="72">
        <v>234</v>
      </c>
      <c r="C98" s="85" t="s">
        <v>196</v>
      </c>
      <c r="D98" s="74" t="str">
        <f>IF(ISBLANK(B98),"",VLOOKUP(B98,[1]Players!$A$2:$Z$500,5,FALSE))</f>
        <v>LC</v>
      </c>
    </row>
    <row r="99" spans="1:19" x14ac:dyDescent="0.25">
      <c r="A99" s="75">
        <v>4</v>
      </c>
      <c r="B99" s="76">
        <v>235</v>
      </c>
      <c r="C99" s="77" t="str">
        <f>IF(ISBLANK(B99),"",VLOOKUP(B99,[1]Players!$A$2:$Z$500,3,FALSE))</f>
        <v>GOMEZ Marco</v>
      </c>
      <c r="D99" s="78" t="str">
        <f>IF(ISBLANK(B99),"",VLOOKUP(B99,[1]Players!$A$2:$Z$500,5,FALSE))</f>
        <v>PTA</v>
      </c>
    </row>
    <row r="101" spans="1:19" x14ac:dyDescent="0.25">
      <c r="A101" s="65" t="e">
        <f>1+#REF!</f>
        <v>#REF!</v>
      </c>
      <c r="B101" s="107" t="s">
        <v>198</v>
      </c>
      <c r="C101" s="107"/>
      <c r="D101" s="108"/>
      <c r="E101" s="80"/>
      <c r="F101" s="65" t="e">
        <f>1+A101</f>
        <v>#REF!</v>
      </c>
      <c r="G101" s="107" t="s">
        <v>199</v>
      </c>
      <c r="H101" s="107"/>
      <c r="I101" s="108"/>
      <c r="J101" s="80"/>
      <c r="K101" s="65" t="e">
        <f>1+F101</f>
        <v>#REF!</v>
      </c>
      <c r="L101" s="107" t="s">
        <v>200</v>
      </c>
      <c r="M101" s="107"/>
      <c r="N101" s="108"/>
      <c r="O101" s="80"/>
      <c r="P101" s="65" t="e">
        <f>1+K101</f>
        <v>#REF!</v>
      </c>
      <c r="Q101" s="107" t="s">
        <v>201</v>
      </c>
      <c r="R101" s="107"/>
      <c r="S101" s="108"/>
    </row>
    <row r="102" spans="1:19" x14ac:dyDescent="0.25">
      <c r="A102" s="67"/>
      <c r="B102" s="68" t="s">
        <v>149</v>
      </c>
      <c r="C102" s="69" t="s">
        <v>150</v>
      </c>
      <c r="D102" s="70" t="s">
        <v>151</v>
      </c>
      <c r="E102" s="80"/>
      <c r="F102" s="67"/>
      <c r="G102" s="68" t="s">
        <v>149</v>
      </c>
      <c r="H102" s="69" t="s">
        <v>150</v>
      </c>
      <c r="I102" s="70" t="s">
        <v>151</v>
      </c>
      <c r="J102" s="80"/>
      <c r="K102" s="67"/>
      <c r="L102" s="68" t="s">
        <v>149</v>
      </c>
      <c r="M102" s="69" t="s">
        <v>150</v>
      </c>
      <c r="N102" s="70" t="s">
        <v>151</v>
      </c>
      <c r="O102" s="80"/>
      <c r="P102" s="67"/>
      <c r="Q102" s="68" t="s">
        <v>149</v>
      </c>
      <c r="R102" s="69" t="s">
        <v>150</v>
      </c>
      <c r="S102" s="70" t="s">
        <v>151</v>
      </c>
    </row>
    <row r="103" spans="1:19" x14ac:dyDescent="0.25">
      <c r="A103" s="71">
        <v>1</v>
      </c>
      <c r="B103" s="72">
        <v>236</v>
      </c>
      <c r="C103" s="85" t="s">
        <v>202</v>
      </c>
      <c r="D103" s="74" t="str">
        <f>IF(ISBLANK(B103),"",VLOOKUP(B103,[1]Players!$A$2:$Z$500,5,FALSE))</f>
        <v>MET</v>
      </c>
      <c r="E103" s="80"/>
      <c r="F103" s="71">
        <v>1</v>
      </c>
      <c r="G103" s="72">
        <v>239</v>
      </c>
      <c r="H103" s="73" t="s">
        <v>203</v>
      </c>
      <c r="I103" s="74" t="str">
        <f>IF(ISBLANK(G103),"",VLOOKUP(G103,[1]Players!$A$2:$Z$500,5,FALSE))</f>
        <v>LTC</v>
      </c>
      <c r="J103" s="80"/>
      <c r="K103" s="71">
        <v>1</v>
      </c>
      <c r="L103" s="72">
        <v>242</v>
      </c>
      <c r="M103" s="85" t="s">
        <v>204</v>
      </c>
      <c r="N103" s="74" t="str">
        <f>IF(ISBLANK(L103),"",VLOOKUP(L103,[1]Players!$A$2:$Z$500,5,FALSE))</f>
        <v>MET</v>
      </c>
      <c r="O103" s="80"/>
      <c r="P103" s="71">
        <v>1</v>
      </c>
      <c r="Q103" s="72">
        <v>245</v>
      </c>
      <c r="R103" s="73" t="s">
        <v>205</v>
      </c>
      <c r="S103" s="74" t="str">
        <f>IF(ISBLANK(Q103),"",VLOOKUP(Q103,[1]Players!$A$2:$Z$500,5,FALSE))</f>
        <v>VLP</v>
      </c>
    </row>
    <row r="104" spans="1:19" x14ac:dyDescent="0.25">
      <c r="A104" s="71">
        <v>2</v>
      </c>
      <c r="B104" s="72">
        <v>237</v>
      </c>
      <c r="C104" s="85" t="s">
        <v>206</v>
      </c>
      <c r="D104" s="74" t="str">
        <f>IF(ISBLANK(B104),"",VLOOKUP(B104,[1]Players!$A$2:$Z$500,5,FALSE))</f>
        <v>IQQ</v>
      </c>
      <c r="E104" s="80"/>
      <c r="F104" s="71">
        <v>2</v>
      </c>
      <c r="G104" s="72">
        <v>240</v>
      </c>
      <c r="H104" s="73" t="s">
        <v>207</v>
      </c>
      <c r="I104" s="74" t="str">
        <f>IF(ISBLANK(G104),"",VLOOKUP(G104,[1]Players!$A$2:$Z$500,5,FALSE))</f>
        <v>MET</v>
      </c>
      <c r="J104" s="80"/>
      <c r="K104" s="71">
        <v>2</v>
      </c>
      <c r="L104" s="72">
        <v>243</v>
      </c>
      <c r="M104" s="85" t="s">
        <v>208</v>
      </c>
      <c r="N104" s="74" t="str">
        <f>IF(ISBLANK(L104),"",VLOOKUP(L104,[1]Players!$A$2:$Z$500,5,FALSE))</f>
        <v>LS</v>
      </c>
      <c r="O104" s="80"/>
      <c r="P104" s="71">
        <v>2</v>
      </c>
      <c r="Q104" s="72">
        <v>246</v>
      </c>
      <c r="R104" s="73" t="s">
        <v>209</v>
      </c>
      <c r="S104" s="74" t="str">
        <f>IF(ISBLANK(Q104),"",VLOOKUP(Q104,[1]Players!$A$2:$Z$500,5,FALSE))</f>
        <v>MAU</v>
      </c>
    </row>
    <row r="105" spans="1:19" x14ac:dyDescent="0.25">
      <c r="A105" s="71">
        <v>3</v>
      </c>
      <c r="B105" s="72">
        <v>238</v>
      </c>
      <c r="C105" s="85" t="s">
        <v>210</v>
      </c>
      <c r="D105" s="74" t="str">
        <f>IF(ISBLANK(B105),"",VLOOKUP(B105,[1]Players!$A$2:$Z$500,5,FALSE))</f>
        <v>VLP</v>
      </c>
      <c r="E105" s="80"/>
      <c r="F105" s="71">
        <v>3</v>
      </c>
      <c r="G105" s="72">
        <v>241</v>
      </c>
      <c r="H105" s="73" t="s">
        <v>211</v>
      </c>
      <c r="I105" s="74" t="str">
        <f>IF(ISBLANK(G105),"",VLOOKUP(G105,[1]Players!$A$2:$Z$500,5,FALSE))</f>
        <v>LTC</v>
      </c>
      <c r="J105" s="80"/>
      <c r="K105" s="71">
        <v>3</v>
      </c>
      <c r="L105" s="72">
        <v>244</v>
      </c>
      <c r="M105" s="85" t="s">
        <v>212</v>
      </c>
      <c r="N105" s="74" t="str">
        <f>IF(ISBLANK(L105),"",VLOOKUP(L105,[1]Players!$A$2:$Z$500,5,FALSE))</f>
        <v>LTC</v>
      </c>
      <c r="O105" s="80"/>
      <c r="P105" s="71">
        <v>3</v>
      </c>
      <c r="Q105" s="72">
        <v>247</v>
      </c>
      <c r="R105" s="73" t="s">
        <v>213</v>
      </c>
      <c r="S105" s="74" t="str">
        <f>IF(ISBLANK(Q105),"",VLOOKUP(Q105,[1]Players!$A$2:$Z$500,5,FALSE))</f>
        <v>MET</v>
      </c>
    </row>
    <row r="106" spans="1:19" x14ac:dyDescent="0.25">
      <c r="A106" s="75">
        <v>4</v>
      </c>
      <c r="B106" s="76"/>
      <c r="C106" s="77" t="str">
        <f>IF(ISBLANK(B106),"",VLOOKUP(B106,[1]Players!$A$2:$Z$500,3,FALSE))</f>
        <v/>
      </c>
      <c r="D106" s="78" t="str">
        <f>IF(ISBLANK(B106),"",VLOOKUP(B106,[1]Players!$A$2:$Z$500,5,FALSE))</f>
        <v/>
      </c>
      <c r="E106" s="80"/>
      <c r="F106" s="75">
        <v>4</v>
      </c>
      <c r="G106" s="76"/>
      <c r="H106" s="77" t="str">
        <f>IF(ISBLANK(G106),"",VLOOKUP(G106,[1]Players!$A$2:$Z$500,3,FALSE))</f>
        <v/>
      </c>
      <c r="I106" s="78" t="str">
        <f>IF(ISBLANK(G106),"",VLOOKUP(G106,[1]Players!$A$2:$Z$500,5,FALSE))</f>
        <v/>
      </c>
      <c r="J106" s="80"/>
      <c r="K106" s="75">
        <v>4</v>
      </c>
      <c r="L106" s="76"/>
      <c r="M106" s="77"/>
      <c r="N106" s="78" t="str">
        <f>IF(ISBLANK(L106),"",VLOOKUP(L106,[1]Players!$A$2:$Z$500,5,FALSE))</f>
        <v/>
      </c>
      <c r="O106" s="80"/>
      <c r="P106" s="75">
        <v>4</v>
      </c>
      <c r="Q106" s="76"/>
      <c r="R106" s="77" t="str">
        <f>IF(ISBLANK(Q106),"",VLOOKUP(Q106,[1]Players!$A$2:$Z$500,3,FALSE))</f>
        <v/>
      </c>
      <c r="S106" s="78" t="str">
        <f>IF(ISBLANK(Q106),"",VLOOKUP(Q106,[1]Players!$A$2:$Z$500,5,FALSE))</f>
        <v/>
      </c>
    </row>
    <row r="108" spans="1:19" x14ac:dyDescent="0.25">
      <c r="A108" s="65" t="e">
        <f>1+#REF!</f>
        <v>#REF!</v>
      </c>
      <c r="B108" s="107" t="s">
        <v>214</v>
      </c>
      <c r="C108" s="107"/>
      <c r="D108" s="108"/>
      <c r="E108" s="80"/>
      <c r="F108" s="65" t="e">
        <f>1+A108</f>
        <v>#REF!</v>
      </c>
      <c r="G108" s="107" t="s">
        <v>215</v>
      </c>
      <c r="H108" s="107"/>
      <c r="I108" s="108"/>
      <c r="J108" s="80"/>
      <c r="K108" s="65" t="e">
        <f>1+F108</f>
        <v>#REF!</v>
      </c>
      <c r="L108" s="107" t="s">
        <v>216</v>
      </c>
      <c r="M108" s="107"/>
      <c r="N108" s="108"/>
    </row>
    <row r="109" spans="1:19" x14ac:dyDescent="0.25">
      <c r="A109" s="67"/>
      <c r="B109" s="68" t="s">
        <v>149</v>
      </c>
      <c r="C109" s="69" t="s">
        <v>150</v>
      </c>
      <c r="D109" s="70" t="s">
        <v>151</v>
      </c>
      <c r="E109" s="80"/>
      <c r="F109" s="67"/>
      <c r="G109" s="68" t="s">
        <v>149</v>
      </c>
      <c r="H109" s="69" t="s">
        <v>150</v>
      </c>
      <c r="I109" s="70" t="s">
        <v>151</v>
      </c>
      <c r="J109" s="80"/>
      <c r="K109" s="67"/>
      <c r="L109" s="68" t="s">
        <v>149</v>
      </c>
      <c r="M109" s="69" t="s">
        <v>150</v>
      </c>
      <c r="N109" s="70" t="s">
        <v>151</v>
      </c>
    </row>
    <row r="110" spans="1:19" x14ac:dyDescent="0.25">
      <c r="A110" s="71">
        <v>1</v>
      </c>
      <c r="B110" s="72">
        <v>248</v>
      </c>
      <c r="C110" s="85" t="s">
        <v>218</v>
      </c>
      <c r="D110" s="74" t="str">
        <f>IF(ISBLANK(B110),"",VLOOKUP(B110,[1]Players!$A$2:$Z$500,5,FALSE))</f>
        <v>LTC</v>
      </c>
      <c r="E110" s="80"/>
      <c r="F110" s="71">
        <v>1</v>
      </c>
      <c r="G110" s="72">
        <v>251</v>
      </c>
      <c r="H110" s="73" t="s">
        <v>219</v>
      </c>
      <c r="I110" s="74" t="str">
        <f>IF(ISBLANK(G110),"",VLOOKUP(G110,[1]Players!$A$2:$Z$500,5,FALSE))</f>
        <v>LC</v>
      </c>
      <c r="J110" s="80"/>
      <c r="K110" s="71">
        <v>1</v>
      </c>
      <c r="L110" s="72">
        <v>254</v>
      </c>
      <c r="M110" s="73" t="s">
        <v>220</v>
      </c>
      <c r="N110" s="74" t="str">
        <f>IF(ISBLANK(L110),"",VLOOKUP(L110,[1]Players!$A$2:$Z$500,5,FALSE))</f>
        <v>LC</v>
      </c>
    </row>
    <row r="111" spans="1:19" x14ac:dyDescent="0.25">
      <c r="A111" s="71">
        <v>2</v>
      </c>
      <c r="B111" s="72">
        <v>249</v>
      </c>
      <c r="C111" s="85" t="s">
        <v>221</v>
      </c>
      <c r="D111" s="74" t="str">
        <f>IF(ISBLANK(B111),"",VLOOKUP(B111,[1]Players!$A$2:$Z$500,5,FALSE))</f>
        <v>MET</v>
      </c>
      <c r="E111" s="80"/>
      <c r="F111" s="71">
        <v>2</v>
      </c>
      <c r="G111" s="72">
        <v>252</v>
      </c>
      <c r="H111" s="73" t="s">
        <v>222</v>
      </c>
      <c r="I111" s="74" t="str">
        <f>IF(ISBLANK(G111),"",VLOOKUP(G111,[1]Players!$A$2:$Z$500,5,FALSE))</f>
        <v>MET</v>
      </c>
      <c r="J111" s="80"/>
      <c r="K111" s="71">
        <v>2</v>
      </c>
      <c r="L111" s="72">
        <v>255</v>
      </c>
      <c r="M111" s="73" t="s">
        <v>223</v>
      </c>
      <c r="N111" s="74" t="str">
        <f>IF(ISBLANK(L111),"",VLOOKUP(L111,[1]Players!$A$2:$Z$500,5,FALSE))</f>
        <v>MET</v>
      </c>
    </row>
    <row r="112" spans="1:19" x14ac:dyDescent="0.25">
      <c r="A112" s="71">
        <v>3</v>
      </c>
      <c r="B112" s="72">
        <v>250</v>
      </c>
      <c r="C112" s="85" t="s">
        <v>224</v>
      </c>
      <c r="D112" s="74" t="str">
        <f>IF(ISBLANK(B112),"",VLOOKUP(B112,[1]Players!$A$2:$Z$500,5,FALSE))</f>
        <v>LC</v>
      </c>
      <c r="E112" s="80"/>
      <c r="F112" s="71">
        <v>3</v>
      </c>
      <c r="G112" s="72">
        <v>253</v>
      </c>
      <c r="H112" s="73" t="s">
        <v>225</v>
      </c>
      <c r="I112" s="74" t="str">
        <f>IF(ISBLANK(G112),"",VLOOKUP(G112,[1]Players!$A$2:$Z$500,5,FALSE))</f>
        <v>LTC</v>
      </c>
      <c r="J112" s="80"/>
      <c r="K112" s="71">
        <v>3</v>
      </c>
      <c r="L112" s="72">
        <v>256</v>
      </c>
      <c r="M112" s="73" t="s">
        <v>226</v>
      </c>
      <c r="N112" s="74" t="str">
        <f>IF(ISBLANK(L112),"",VLOOKUP(L112,[1]Players!$A$2:$Z$500,5,FALSE))</f>
        <v>LTC</v>
      </c>
    </row>
    <row r="113" spans="1:19" x14ac:dyDescent="0.25">
      <c r="A113" s="75">
        <v>4</v>
      </c>
      <c r="B113" s="76"/>
      <c r="C113" s="87" t="str">
        <f>IF(ISBLANK(B113),"",VLOOKUP(B113,[1]Players!$A$2:$Z$500,3,FALSE))</f>
        <v/>
      </c>
      <c r="D113" s="78" t="str">
        <f>IF(ISBLANK(B113),"",VLOOKUP(B113,[1]Players!$A$2:$Z$500,5,FALSE))</f>
        <v/>
      </c>
      <c r="E113" s="80"/>
      <c r="F113" s="75">
        <v>4</v>
      </c>
      <c r="G113" s="76"/>
      <c r="H113" s="77"/>
      <c r="I113" s="78" t="str">
        <f>IF(ISBLANK(G113),"",VLOOKUP(G113,[1]Players!$A$2:$Z$500,5,FALSE))</f>
        <v/>
      </c>
      <c r="J113" s="80"/>
      <c r="K113" s="75">
        <v>4</v>
      </c>
      <c r="L113" s="76"/>
      <c r="M113" s="77" t="str">
        <f>IF(ISBLANK(L113),"",VLOOKUP(L113,[1]Players!$A$2:$Z$500,3,FALSE))</f>
        <v/>
      </c>
      <c r="N113" s="78" t="str">
        <f>IF(ISBLANK(L113),"",VLOOKUP(L113,[1]Players!$A$2:$Z$500,5,FALSE))</f>
        <v/>
      </c>
    </row>
    <row r="115" spans="1:19" x14ac:dyDescent="0.25">
      <c r="A115" s="65" t="e">
        <f>1+K108</f>
        <v>#REF!</v>
      </c>
      <c r="B115" s="107" t="s">
        <v>217</v>
      </c>
      <c r="C115" s="107"/>
      <c r="D115" s="108"/>
      <c r="F115" s="65" t="e">
        <f>1+#REF!</f>
        <v>#REF!</v>
      </c>
      <c r="G115" s="107" t="s">
        <v>227</v>
      </c>
      <c r="H115" s="107"/>
      <c r="I115" s="108"/>
      <c r="J115" s="80"/>
      <c r="K115" s="65" t="e">
        <f>1+F115</f>
        <v>#REF!</v>
      </c>
      <c r="L115" s="107" t="s">
        <v>228</v>
      </c>
      <c r="M115" s="107"/>
      <c r="N115" s="108"/>
      <c r="O115" s="80"/>
      <c r="P115" s="65" t="e">
        <f>1+K115</f>
        <v>#REF!</v>
      </c>
      <c r="Q115" s="107" t="s">
        <v>229</v>
      </c>
      <c r="R115" s="107"/>
      <c r="S115" s="108"/>
    </row>
    <row r="116" spans="1:19" x14ac:dyDescent="0.25">
      <c r="A116" s="67"/>
      <c r="B116" s="68" t="s">
        <v>149</v>
      </c>
      <c r="C116" s="69" t="s">
        <v>150</v>
      </c>
      <c r="D116" s="70" t="s">
        <v>151</v>
      </c>
      <c r="F116" s="67"/>
      <c r="G116" s="68" t="s">
        <v>149</v>
      </c>
      <c r="H116" s="69" t="s">
        <v>150</v>
      </c>
      <c r="I116" s="70" t="s">
        <v>151</v>
      </c>
      <c r="J116" s="80"/>
      <c r="K116" s="67"/>
      <c r="L116" s="68" t="s">
        <v>149</v>
      </c>
      <c r="M116" s="69" t="s">
        <v>150</v>
      </c>
      <c r="N116" s="70" t="s">
        <v>151</v>
      </c>
      <c r="O116" s="80"/>
      <c r="P116" s="67"/>
      <c r="Q116" s="68" t="s">
        <v>149</v>
      </c>
      <c r="R116" s="69" t="s">
        <v>150</v>
      </c>
      <c r="S116" s="70" t="s">
        <v>151</v>
      </c>
    </row>
    <row r="117" spans="1:19" x14ac:dyDescent="0.25">
      <c r="A117" s="71">
        <v>1</v>
      </c>
      <c r="B117" s="72">
        <v>257</v>
      </c>
      <c r="C117" s="73" t="str">
        <f>IF(ISBLANK(B117),"",VLOOKUP(B117,[1]Players!$A$2:$Z$500,3,FALSE))</f>
        <v xml:space="preserve">PRIETO Eduardo </v>
      </c>
      <c r="D117" s="74" t="str">
        <f>IF(ISBLANK(B117),"",VLOOKUP(B117,[1]Players!$A$2:$Z$500,5,FALSE))</f>
        <v>LTC</v>
      </c>
      <c r="F117" s="71">
        <v>1</v>
      </c>
      <c r="G117" s="72">
        <v>260</v>
      </c>
      <c r="H117" s="73" t="str">
        <f>IF(ISBLANK(G117),"",VLOOKUP(G117,[1]Players!$A$2:$Z$500,3,FALSE))</f>
        <v xml:space="preserve">REIMBERG Rubén </v>
      </c>
      <c r="I117" s="74" t="str">
        <f>IF(ISBLANK(G117),"",VLOOKUP(G117,[1]Players!$A$2:$Z$500,5,FALSE))</f>
        <v>MET</v>
      </c>
      <c r="J117" s="80"/>
      <c r="K117" s="71">
        <v>1</v>
      </c>
      <c r="L117" s="72">
        <v>263</v>
      </c>
      <c r="M117" s="73" t="str">
        <f>IF(ISBLANK(L117),"",VLOOKUP(L117,[1]Players!$A$2:$Z$500,3,FALSE))</f>
        <v xml:space="preserve">AGUILAR Juan </v>
      </c>
      <c r="N117" s="74" t="str">
        <f>IF(ISBLANK(L117),"",VLOOKUP(L117,[1]Players!$A$2:$Z$500,5,FALSE))</f>
        <v>MET</v>
      </c>
      <c r="O117" s="80"/>
      <c r="P117" s="71">
        <v>1</v>
      </c>
      <c r="Q117" s="72">
        <v>266</v>
      </c>
      <c r="R117" s="73" t="str">
        <f>IF(ISBLANK(Q117),"",VLOOKUP(Q117,[1]Players!$A$2:$Z$500,3,FALSE))</f>
        <v>AYALA Luis</v>
      </c>
      <c r="S117" s="74" t="str">
        <f>IF(ISBLANK(Q117),"",VLOOKUP(Q117,[1]Players!$A$2:$Z$500,5,FALSE))</f>
        <v>CHL</v>
      </c>
    </row>
    <row r="118" spans="1:19" x14ac:dyDescent="0.25">
      <c r="A118" s="71">
        <v>2</v>
      </c>
      <c r="B118" s="72">
        <v>258</v>
      </c>
      <c r="C118" s="73" t="str">
        <f>IF(ISBLANK(B118),"",VLOOKUP(B118,[1]Players!$A$2:$Z$500,3,FALSE))</f>
        <v>ESPINOZA Cornelio</v>
      </c>
      <c r="D118" s="74" t="str">
        <f>IF(ISBLANK(B118),"",VLOOKUP(B118,[1]Players!$A$2:$Z$500,5,FALSE))</f>
        <v>MET</v>
      </c>
      <c r="F118" s="71">
        <v>2</v>
      </c>
      <c r="G118" s="72">
        <v>261</v>
      </c>
      <c r="H118" s="73" t="str">
        <f>IF(ISBLANK(G118),"",VLOOKUP(G118,[1]Players!$A$2:$Z$500,3,FALSE))</f>
        <v>ROLDAN Fernando</v>
      </c>
      <c r="I118" s="74" t="str">
        <f>IF(ISBLANK(G118),"",VLOOKUP(G118,[1]Players!$A$2:$Z$500,5,FALSE))</f>
        <v>CHV</v>
      </c>
      <c r="J118" s="80"/>
      <c r="K118" s="71">
        <v>2</v>
      </c>
      <c r="L118" s="72">
        <v>264</v>
      </c>
      <c r="M118" s="73" t="str">
        <f>IF(ISBLANK(L118),"",VLOOKUP(L118,[1]Players!$A$2:$Z$500,3,FALSE))</f>
        <v>MARTINEZ Oscar</v>
      </c>
      <c r="N118" s="74" t="str">
        <f>IF(ISBLANK(L118),"",VLOOKUP(L118,[1]Players!$A$2:$Z$500,5,FALSE))</f>
        <v>ÑÑ</v>
      </c>
      <c r="O118" s="80"/>
      <c r="P118" s="71">
        <v>2</v>
      </c>
      <c r="Q118" s="72">
        <v>267</v>
      </c>
      <c r="R118" s="73" t="str">
        <f>IF(ISBLANK(Q118),"",VLOOKUP(Q118,[1]Players!$A$2:$Z$500,3,FALSE))</f>
        <v>PAVEZ Luis</v>
      </c>
      <c r="S118" s="74" t="str">
        <f>IF(ISBLANK(Q118),"",VLOOKUP(Q118,[1]Players!$A$2:$Z$500,5,FALSE))</f>
        <v>ÑÑ</v>
      </c>
    </row>
    <row r="119" spans="1:19" x14ac:dyDescent="0.25">
      <c r="A119" s="71">
        <v>3</v>
      </c>
      <c r="B119" s="72">
        <v>259</v>
      </c>
      <c r="C119" s="73" t="str">
        <f>IF(ISBLANK(B119),"",VLOOKUP(B119,[1]Players!$A$2:$Z$500,3,FALSE))</f>
        <v>MORALES Ruperto</v>
      </c>
      <c r="D119" s="74" t="str">
        <f>IF(ISBLANK(B119),"",VLOOKUP(B119,[1]Players!$A$2:$Z$500,5,FALSE))</f>
        <v>LC</v>
      </c>
      <c r="F119" s="71">
        <v>3</v>
      </c>
      <c r="G119" s="72">
        <v>262</v>
      </c>
      <c r="H119" s="73" t="str">
        <f>IF(ISBLANK(G119),"",VLOOKUP(G119,[1]Players!$A$2:$Z$500,3,FALSE))</f>
        <v>CASTRO Víctor</v>
      </c>
      <c r="I119" s="74" t="str">
        <f>IF(ISBLANK(G119),"",VLOOKUP(G119,[1]Players!$A$2:$Z$500,5,FALSE))</f>
        <v>ÑÑ</v>
      </c>
      <c r="J119" s="80"/>
      <c r="K119" s="71">
        <v>3</v>
      </c>
      <c r="L119" s="72">
        <v>265</v>
      </c>
      <c r="M119" s="73" t="str">
        <f>IF(ISBLANK(L119),"",VLOOKUP(L119,[1]Players!$A$2:$Z$500,3,FALSE))</f>
        <v>CHAMORRO Honorindo</v>
      </c>
      <c r="N119" s="74" t="str">
        <f>IF(ISBLANK(L119),"",VLOOKUP(L119,[1]Players!$A$2:$Z$500,5,FALSE))</f>
        <v>CHV</v>
      </c>
      <c r="O119" s="80"/>
      <c r="P119" s="71">
        <v>3</v>
      </c>
      <c r="Q119" s="72">
        <v>268</v>
      </c>
      <c r="R119" s="73" t="str">
        <f>IF(ISBLANK(Q119),"",VLOOKUP(Q119,[1]Players!$A$2:$Z$500,3,FALSE))</f>
        <v>MANOSALVA Nelson</v>
      </c>
      <c r="S119" s="74" t="str">
        <f>IF(ISBLANK(Q119),"",VLOOKUP(Q119,[1]Players!$A$2:$Z$500,5,FALSE))</f>
        <v>MET</v>
      </c>
    </row>
    <row r="120" spans="1:19" x14ac:dyDescent="0.25">
      <c r="A120" s="75">
        <v>4</v>
      </c>
      <c r="B120" s="76"/>
      <c r="C120" s="77" t="str">
        <f>IF(ISBLANK(B120),"",VLOOKUP(B120,[1]Players!$A$2:$Z$500,3,FALSE))</f>
        <v/>
      </c>
      <c r="D120" s="78" t="str">
        <f>IF(ISBLANK(B120),"",VLOOKUP(B120,[1]Players!$A$2:$Z$500,5,FALSE))</f>
        <v/>
      </c>
      <c r="F120" s="75">
        <v>4</v>
      </c>
      <c r="G120" s="76"/>
      <c r="H120" s="77" t="str">
        <f>IF(ISBLANK(G120),"",VLOOKUP(G120,[1]Players!$A$2:$Z$500,3,FALSE))</f>
        <v/>
      </c>
      <c r="I120" s="78" t="str">
        <f>IF(ISBLANK(G120),"",VLOOKUP(G120,[1]Players!$A$2:$Z$500,5,FALSE))</f>
        <v/>
      </c>
      <c r="J120" s="80"/>
      <c r="K120" s="75">
        <v>4</v>
      </c>
      <c r="L120" s="76"/>
      <c r="M120" s="77" t="str">
        <f>IF(ISBLANK(L120),"",VLOOKUP(L120,[1]Players!$A$2:$Z$500,3,FALSE))</f>
        <v/>
      </c>
      <c r="N120" s="78" t="str">
        <f>IF(ISBLANK(L120),"",VLOOKUP(L120,[1]Players!$A$2:$Z$500,5,FALSE))</f>
        <v/>
      </c>
      <c r="O120" s="80"/>
      <c r="P120" s="75">
        <v>4</v>
      </c>
      <c r="Q120" s="76"/>
      <c r="R120" s="77" t="str">
        <f>IF(ISBLANK(Q120),"",VLOOKUP(Q120,[1]Players!$A$2:$Z$500,3,FALSE))</f>
        <v/>
      </c>
      <c r="S120" s="78" t="str">
        <f>IF(ISBLANK(Q120),"",VLOOKUP(Q120,[1]Players!$A$2:$Z$500,5,FALSE))</f>
        <v/>
      </c>
    </row>
    <row r="122" spans="1:19" x14ac:dyDescent="0.25">
      <c r="A122" s="65" t="e">
        <f>1+P115</f>
        <v>#REF!</v>
      </c>
      <c r="B122" s="107" t="s">
        <v>230</v>
      </c>
      <c r="C122" s="107"/>
      <c r="D122" s="108"/>
    </row>
    <row r="123" spans="1:19" x14ac:dyDescent="0.25">
      <c r="A123" s="67"/>
      <c r="B123" s="68" t="s">
        <v>149</v>
      </c>
      <c r="C123" s="69" t="s">
        <v>150</v>
      </c>
      <c r="D123" s="70" t="s">
        <v>151</v>
      </c>
    </row>
    <row r="124" spans="1:19" x14ac:dyDescent="0.25">
      <c r="A124" s="71">
        <v>1</v>
      </c>
      <c r="B124" s="72">
        <v>269</v>
      </c>
      <c r="C124" s="73" t="str">
        <f>IF(ISBLANK(B124),"",VLOOKUP(B124,[1]Players!$A$2:$Z$500,3,FALSE))</f>
        <v>BECERRA Gustavo</v>
      </c>
      <c r="D124" s="74" t="str">
        <f>IF(ISBLANK(B124),"",VLOOKUP(B124,[1]Players!$A$2:$Z$500,5,FALSE))</f>
        <v>MET</v>
      </c>
    </row>
    <row r="125" spans="1:19" x14ac:dyDescent="0.25">
      <c r="A125" s="71">
        <v>2</v>
      </c>
      <c r="B125" s="72">
        <v>270</v>
      </c>
      <c r="C125" s="73" t="str">
        <f>IF(ISBLANK(B125),"",VLOOKUP(B125,[1]Players!$A$2:$Z$500,3,FALSE))</f>
        <v>CHAVEZ Sergio</v>
      </c>
      <c r="D125" s="74" t="str">
        <f>IF(ISBLANK(B125),"",VLOOKUP(B125,[1]Players!$A$2:$Z$500,5,FALSE))</f>
        <v>VLD</v>
      </c>
    </row>
    <row r="126" spans="1:19" x14ac:dyDescent="0.25">
      <c r="A126" s="71">
        <v>3</v>
      </c>
      <c r="B126" s="72">
        <v>271</v>
      </c>
      <c r="C126" s="73" t="str">
        <f>IF(ISBLANK(B126),"",VLOOKUP(B126,[1]Players!$A$2:$Z$500,3,FALSE))</f>
        <v>SALINAS Jorge</v>
      </c>
      <c r="D126" s="74" t="str">
        <f>IF(ISBLANK(B126),"",VLOOKUP(B126,[1]Players!$A$2:$Z$500,5,FALSE))</f>
        <v>ATF</v>
      </c>
    </row>
    <row r="127" spans="1:19" x14ac:dyDescent="0.25">
      <c r="A127" s="75">
        <v>4</v>
      </c>
      <c r="B127" s="76">
        <v>272</v>
      </c>
      <c r="C127" s="77" t="str">
        <f>IF(ISBLANK(B127),"",VLOOKUP(B127,[1]Players!$A$2:$Z$500,3,FALSE))</f>
        <v>MORENO Arturo</v>
      </c>
      <c r="D127" s="78" t="str">
        <f>IF(ISBLANK(B127),"",VLOOKUP(B127,[1]Players!$A$2:$Z$500,5,FALSE))</f>
        <v>MET</v>
      </c>
    </row>
    <row r="129" spans="1:14" x14ac:dyDescent="0.25">
      <c r="A129" s="65" t="e">
        <f>1+#REF!</f>
        <v>#REF!</v>
      </c>
      <c r="B129" s="107" t="s">
        <v>231</v>
      </c>
      <c r="C129" s="107"/>
      <c r="D129" s="108"/>
      <c r="E129" s="80"/>
      <c r="F129" s="65" t="e">
        <f>1+#REF!</f>
        <v>#REF!</v>
      </c>
      <c r="G129" s="107" t="s">
        <v>232</v>
      </c>
      <c r="H129" s="107"/>
      <c r="I129" s="108"/>
      <c r="J129" s="80"/>
      <c r="K129" s="65" t="e">
        <f>1+#REF!</f>
        <v>#REF!</v>
      </c>
      <c r="L129" s="107" t="s">
        <v>233</v>
      </c>
      <c r="M129" s="107"/>
      <c r="N129" s="108"/>
    </row>
    <row r="130" spans="1:14" x14ac:dyDescent="0.25">
      <c r="A130" s="67"/>
      <c r="B130" s="68" t="s">
        <v>149</v>
      </c>
      <c r="C130" s="81" t="s">
        <v>150</v>
      </c>
      <c r="D130" s="70" t="s">
        <v>151</v>
      </c>
      <c r="E130" s="80"/>
      <c r="F130" s="67"/>
      <c r="G130" s="68" t="s">
        <v>149</v>
      </c>
      <c r="H130" s="81" t="s">
        <v>150</v>
      </c>
      <c r="I130" s="70" t="s">
        <v>151</v>
      </c>
      <c r="J130" s="80"/>
      <c r="K130" s="67"/>
      <c r="L130" s="68" t="s">
        <v>149</v>
      </c>
      <c r="M130" s="69" t="s">
        <v>150</v>
      </c>
      <c r="N130" s="70" t="s">
        <v>151</v>
      </c>
    </row>
    <row r="131" spans="1:14" x14ac:dyDescent="0.25">
      <c r="A131" s="71">
        <v>1</v>
      </c>
      <c r="B131" s="72">
        <v>273</v>
      </c>
      <c r="C131" s="83" t="s">
        <v>235</v>
      </c>
      <c r="D131" s="74" t="str">
        <f>IF(ISBLANK(B131),"",VLOOKUP(B131,[1]Players!$A$2:$Z$500,5,FALSE))</f>
        <v>MET</v>
      </c>
      <c r="E131" s="80"/>
      <c r="F131" s="71">
        <v>1</v>
      </c>
      <c r="G131" s="72">
        <v>276</v>
      </c>
      <c r="H131" s="83" t="s">
        <v>236</v>
      </c>
      <c r="I131" s="88" t="s">
        <v>237</v>
      </c>
      <c r="J131" s="80"/>
      <c r="K131" s="71">
        <v>1</v>
      </c>
      <c r="L131" s="72">
        <v>280</v>
      </c>
      <c r="M131" s="85" t="s">
        <v>238</v>
      </c>
      <c r="N131" s="88" t="s">
        <v>176</v>
      </c>
    </row>
    <row r="132" spans="1:14" x14ac:dyDescent="0.25">
      <c r="A132" s="71">
        <v>2</v>
      </c>
      <c r="B132" s="72">
        <v>274</v>
      </c>
      <c r="C132" s="83" t="s">
        <v>241</v>
      </c>
      <c r="D132" s="74" t="str">
        <f>IF(ISBLANK(B132),"",VLOOKUP(B132,[1]Players!$A$2:$Z$500,5,FALSE))</f>
        <v>SM</v>
      </c>
      <c r="E132" s="80"/>
      <c r="F132" s="71">
        <v>2</v>
      </c>
      <c r="G132" s="72">
        <v>277</v>
      </c>
      <c r="H132" s="83" t="s">
        <v>242</v>
      </c>
      <c r="I132" s="88" t="s">
        <v>180</v>
      </c>
      <c r="J132" s="80"/>
      <c r="K132" s="71">
        <v>2</v>
      </c>
      <c r="L132" s="72">
        <v>281</v>
      </c>
      <c r="M132" s="85" t="s">
        <v>243</v>
      </c>
      <c r="N132" s="88" t="s">
        <v>244</v>
      </c>
    </row>
    <row r="133" spans="1:14" x14ac:dyDescent="0.25">
      <c r="A133" s="71">
        <v>3</v>
      </c>
      <c r="B133" s="72">
        <v>275</v>
      </c>
      <c r="C133" s="83" t="s">
        <v>246</v>
      </c>
      <c r="D133" s="74" t="str">
        <f>IF(ISBLANK(B133),"",VLOOKUP(B133,[1]Players!$A$2:$Z$500,5,FALSE))</f>
        <v>CHV</v>
      </c>
      <c r="E133" s="80"/>
      <c r="F133" s="71">
        <v>3</v>
      </c>
      <c r="G133" s="72">
        <v>278</v>
      </c>
      <c r="H133" s="83" t="s">
        <v>247</v>
      </c>
      <c r="I133" s="88" t="s">
        <v>248</v>
      </c>
      <c r="J133" s="80"/>
      <c r="K133" s="71">
        <v>3</v>
      </c>
      <c r="L133" s="72">
        <v>282</v>
      </c>
      <c r="M133" s="85" t="s">
        <v>249</v>
      </c>
      <c r="N133" s="88" t="s">
        <v>180</v>
      </c>
    </row>
    <row r="134" spans="1:14" x14ac:dyDescent="0.25">
      <c r="A134" s="75">
        <v>4</v>
      </c>
      <c r="B134" s="76"/>
      <c r="C134" s="92" t="str">
        <f>IF(ISBLANK(B134),"",VLOOKUP(B134,[1]Players!$A$2:$Z$500,3,FALSE))</f>
        <v/>
      </c>
      <c r="D134" s="78" t="str">
        <f>IF(ISBLANK(B134),"",VLOOKUP(B134,[1]Players!$A$2:$Z$500,5,FALSE))</f>
        <v/>
      </c>
      <c r="E134" s="80"/>
      <c r="F134" s="75">
        <v>4</v>
      </c>
      <c r="G134" s="76">
        <v>279</v>
      </c>
      <c r="H134" s="92" t="str">
        <f>IF(ISBLANK(G134),"",VLOOKUP(G134,[1]Players!$A$2:$Z$500,3,FALSE))</f>
        <v>SAEZ Luis</v>
      </c>
      <c r="I134" s="78" t="str">
        <f>IF(ISBLANK(G134),"",VLOOKUP(G134,[1]Players!$A$2:$Z$500,5,FALSE))</f>
        <v>CHV</v>
      </c>
      <c r="J134" s="80"/>
      <c r="K134" s="75">
        <v>4</v>
      </c>
      <c r="L134" s="76">
        <v>283</v>
      </c>
      <c r="M134" s="77" t="str">
        <f>IF(ISBLANK(L134),"",VLOOKUP(L134,[1]Players!$A$2:$Z$500,3,FALSE))</f>
        <v>MURUA Fernando</v>
      </c>
      <c r="N134" s="78" t="str">
        <f>IF(ISBLANK(L134),"",VLOOKUP(L134,[1]Players!$A$2:$Z$500,5,FALSE))</f>
        <v>MAU</v>
      </c>
    </row>
    <row r="136" spans="1:14" x14ac:dyDescent="0.25">
      <c r="A136" s="65" t="e">
        <f>1+#REF!</f>
        <v>#REF!</v>
      </c>
      <c r="B136" s="107" t="s">
        <v>234</v>
      </c>
      <c r="C136" s="107"/>
      <c r="D136" s="108"/>
      <c r="F136" s="65" t="e">
        <f>1+#REF!</f>
        <v>#REF!</v>
      </c>
      <c r="G136" s="107" t="s">
        <v>252</v>
      </c>
      <c r="H136" s="107"/>
      <c r="I136" s="108"/>
    </row>
    <row r="137" spans="1:14" x14ac:dyDescent="0.25">
      <c r="A137" s="67"/>
      <c r="B137" s="68" t="s">
        <v>149</v>
      </c>
      <c r="C137" s="81" t="s">
        <v>150</v>
      </c>
      <c r="D137" s="70" t="s">
        <v>151</v>
      </c>
      <c r="F137" s="67"/>
      <c r="G137" s="68" t="s">
        <v>149</v>
      </c>
      <c r="H137" s="81" t="s">
        <v>150</v>
      </c>
      <c r="I137" s="94" t="s">
        <v>151</v>
      </c>
    </row>
    <row r="138" spans="1:14" x14ac:dyDescent="0.25">
      <c r="A138" s="71">
        <v>1</v>
      </c>
      <c r="B138" s="72">
        <v>284</v>
      </c>
      <c r="C138" s="89" t="s">
        <v>239</v>
      </c>
      <c r="D138" s="90" t="s">
        <v>240</v>
      </c>
      <c r="F138" s="71">
        <v>1</v>
      </c>
      <c r="G138" s="72">
        <v>288</v>
      </c>
      <c r="H138" s="89" t="s">
        <v>256</v>
      </c>
      <c r="I138" s="95" t="s">
        <v>180</v>
      </c>
    </row>
    <row r="139" spans="1:14" x14ac:dyDescent="0.25">
      <c r="A139" s="71">
        <v>2</v>
      </c>
      <c r="B139" s="72">
        <v>285</v>
      </c>
      <c r="C139" s="89" t="s">
        <v>245</v>
      </c>
      <c r="D139" s="90" t="s">
        <v>180</v>
      </c>
      <c r="F139" s="71">
        <v>2</v>
      </c>
      <c r="G139" s="72">
        <v>289</v>
      </c>
      <c r="H139" s="89" t="s">
        <v>261</v>
      </c>
      <c r="I139" s="95" t="s">
        <v>180</v>
      </c>
    </row>
    <row r="140" spans="1:14" x14ac:dyDescent="0.25">
      <c r="A140" s="71">
        <v>3</v>
      </c>
      <c r="B140" s="72">
        <v>286</v>
      </c>
      <c r="C140" s="89" t="s">
        <v>250</v>
      </c>
      <c r="D140" s="90" t="s">
        <v>237</v>
      </c>
      <c r="F140" s="71">
        <v>3</v>
      </c>
      <c r="G140" s="72">
        <v>290</v>
      </c>
      <c r="H140" s="89" t="s">
        <v>265</v>
      </c>
      <c r="I140" s="96" t="s">
        <v>237</v>
      </c>
    </row>
    <row r="141" spans="1:14" x14ac:dyDescent="0.25">
      <c r="A141" s="75">
        <v>4</v>
      </c>
      <c r="B141" s="76">
        <v>287</v>
      </c>
      <c r="C141" s="93" t="s">
        <v>251</v>
      </c>
      <c r="D141" s="90" t="s">
        <v>180</v>
      </c>
      <c r="F141" s="75">
        <v>4</v>
      </c>
      <c r="G141" s="76">
        <v>291</v>
      </c>
      <c r="H141" s="92" t="str">
        <f>IF(ISBLANK(G141),"",VLOOKUP(G141,[1]Players!$A$2:$Z$500,3,FALSE))</f>
        <v>FUENZALIDA Oscar</v>
      </c>
      <c r="I141" s="97" t="str">
        <f>IF(ISBLANK(G141),"",VLOOKUP(G141,[1]Players!$A$2:$Z$500,5,FALSE))</f>
        <v>MET</v>
      </c>
    </row>
    <row r="143" spans="1:14" x14ac:dyDescent="0.25">
      <c r="A143" s="65" t="e">
        <f>1+#REF!</f>
        <v>#REF!</v>
      </c>
      <c r="B143" s="107" t="s">
        <v>253</v>
      </c>
      <c r="C143" s="107"/>
      <c r="D143" s="108"/>
    </row>
    <row r="144" spans="1:14" x14ac:dyDescent="0.25">
      <c r="A144" s="67"/>
      <c r="B144" s="68" t="s">
        <v>149</v>
      </c>
      <c r="C144" s="81" t="s">
        <v>150</v>
      </c>
      <c r="D144" s="94" t="s">
        <v>151</v>
      </c>
    </row>
    <row r="145" spans="1:19" x14ac:dyDescent="0.25">
      <c r="A145" s="71">
        <v>1</v>
      </c>
      <c r="B145" s="72">
        <v>292</v>
      </c>
      <c r="C145" s="89" t="s">
        <v>257</v>
      </c>
      <c r="D145" s="96" t="s">
        <v>240</v>
      </c>
    </row>
    <row r="146" spans="1:19" x14ac:dyDescent="0.25">
      <c r="A146" s="71">
        <v>2</v>
      </c>
      <c r="B146" s="72">
        <v>293</v>
      </c>
      <c r="C146" s="89" t="s">
        <v>262</v>
      </c>
      <c r="D146" s="95" t="s">
        <v>180</v>
      </c>
    </row>
    <row r="147" spans="1:19" x14ac:dyDescent="0.25">
      <c r="A147" s="71">
        <v>3</v>
      </c>
      <c r="B147" s="72">
        <v>294</v>
      </c>
      <c r="C147" s="89" t="s">
        <v>266</v>
      </c>
      <c r="D147" s="96" t="s">
        <v>267</v>
      </c>
    </row>
    <row r="148" spans="1:19" x14ac:dyDescent="0.25">
      <c r="A148" s="75">
        <v>4</v>
      </c>
      <c r="B148" s="76">
        <v>295</v>
      </c>
      <c r="C148" s="92" t="str">
        <f>IF(ISBLANK(B148),"",VLOOKUP(B148,[1]Players!$A$2:$Z$500,3,FALSE))</f>
        <v>ASTRELLI Luis</v>
      </c>
      <c r="D148" s="97" t="str">
        <f>IF(ISBLANK(B148),"",VLOOKUP(B148,[1]Players!$A$2:$Z$500,5,FALSE))</f>
        <v>MET</v>
      </c>
    </row>
    <row r="150" spans="1:19" x14ac:dyDescent="0.25">
      <c r="A150" s="65" t="e">
        <f>1+#REF!</f>
        <v>#REF!</v>
      </c>
      <c r="B150" s="107" t="s">
        <v>254</v>
      </c>
      <c r="C150" s="107"/>
      <c r="D150" s="108"/>
      <c r="E150" s="80"/>
      <c r="F150" s="65" t="e">
        <f>1+#REF!</f>
        <v>#REF!</v>
      </c>
      <c r="G150" s="107" t="s">
        <v>255</v>
      </c>
      <c r="H150" s="107"/>
      <c r="I150" s="108"/>
      <c r="K150" s="65" t="e">
        <f>1+#REF!</f>
        <v>#REF!</v>
      </c>
      <c r="L150" s="107" t="s">
        <v>270</v>
      </c>
      <c r="M150" s="107"/>
      <c r="N150" s="108"/>
      <c r="O150" s="80"/>
      <c r="P150" s="65" t="e">
        <f>1+#REF!</f>
        <v>#REF!</v>
      </c>
      <c r="Q150" s="107" t="s">
        <v>271</v>
      </c>
      <c r="R150" s="107"/>
      <c r="S150" s="108"/>
    </row>
    <row r="151" spans="1:19" x14ac:dyDescent="0.25">
      <c r="A151" s="67"/>
      <c r="B151" s="68" t="s">
        <v>149</v>
      </c>
      <c r="C151" s="81" t="s">
        <v>150</v>
      </c>
      <c r="D151" s="94" t="s">
        <v>151</v>
      </c>
      <c r="E151" s="80"/>
      <c r="F151" s="67"/>
      <c r="G151" s="68" t="s">
        <v>149</v>
      </c>
      <c r="H151" s="69" t="s">
        <v>150</v>
      </c>
      <c r="I151" s="70" t="s">
        <v>151</v>
      </c>
      <c r="K151" s="67"/>
      <c r="L151" s="68" t="s">
        <v>149</v>
      </c>
      <c r="M151" s="81" t="s">
        <v>150</v>
      </c>
      <c r="N151" s="94" t="s">
        <v>151</v>
      </c>
      <c r="O151" s="80"/>
      <c r="P151" s="67"/>
      <c r="Q151" s="98" t="s">
        <v>149</v>
      </c>
      <c r="R151" s="81" t="s">
        <v>150</v>
      </c>
      <c r="S151" s="94" t="s">
        <v>151</v>
      </c>
    </row>
    <row r="152" spans="1:19" x14ac:dyDescent="0.25">
      <c r="A152" s="71">
        <v>1</v>
      </c>
      <c r="B152" s="72">
        <v>296</v>
      </c>
      <c r="C152" s="89" t="s">
        <v>258</v>
      </c>
      <c r="D152" s="96" t="s">
        <v>259</v>
      </c>
      <c r="E152" s="80"/>
      <c r="F152" s="71">
        <v>1</v>
      </c>
      <c r="G152" s="72">
        <v>299</v>
      </c>
      <c r="H152" s="93" t="s">
        <v>260</v>
      </c>
      <c r="I152" s="90" t="s">
        <v>259</v>
      </c>
      <c r="K152" s="71">
        <v>1</v>
      </c>
      <c r="L152" s="72">
        <v>302</v>
      </c>
      <c r="M152" s="89" t="s">
        <v>273</v>
      </c>
      <c r="N152" s="96" t="s">
        <v>240</v>
      </c>
      <c r="O152" s="80"/>
      <c r="P152" s="71">
        <v>1</v>
      </c>
      <c r="Q152" s="99">
        <v>305</v>
      </c>
      <c r="R152" s="89" t="s">
        <v>274</v>
      </c>
      <c r="S152" s="96" t="s">
        <v>275</v>
      </c>
    </row>
    <row r="153" spans="1:19" x14ac:dyDescent="0.25">
      <c r="A153" s="71">
        <v>2</v>
      </c>
      <c r="B153" s="72">
        <v>297</v>
      </c>
      <c r="C153" s="89" t="s">
        <v>263</v>
      </c>
      <c r="D153" s="95" t="s">
        <v>180</v>
      </c>
      <c r="E153" s="80"/>
      <c r="F153" s="71">
        <v>2</v>
      </c>
      <c r="G153" s="72">
        <v>300</v>
      </c>
      <c r="H153" s="93" t="s">
        <v>264</v>
      </c>
      <c r="I153" s="91" t="s">
        <v>180</v>
      </c>
      <c r="K153" s="71">
        <v>2</v>
      </c>
      <c r="L153" s="72">
        <v>303</v>
      </c>
      <c r="M153" s="89" t="s">
        <v>277</v>
      </c>
      <c r="N153" s="96" t="s">
        <v>259</v>
      </c>
      <c r="O153" s="80"/>
      <c r="P153" s="71">
        <v>2</v>
      </c>
      <c r="Q153" s="99">
        <v>306</v>
      </c>
      <c r="R153" s="89" t="s">
        <v>278</v>
      </c>
      <c r="S153" s="96" t="s">
        <v>279</v>
      </c>
    </row>
    <row r="154" spans="1:19" x14ac:dyDescent="0.25">
      <c r="A154" s="71">
        <v>3</v>
      </c>
      <c r="B154" s="72">
        <v>298</v>
      </c>
      <c r="C154" s="89" t="s">
        <v>268</v>
      </c>
      <c r="D154" s="96" t="s">
        <v>240</v>
      </c>
      <c r="E154" s="80"/>
      <c r="F154" s="71">
        <v>3</v>
      </c>
      <c r="G154" s="72">
        <v>301</v>
      </c>
      <c r="H154" s="93" t="s">
        <v>269</v>
      </c>
      <c r="I154" s="90" t="s">
        <v>240</v>
      </c>
      <c r="K154" s="71">
        <v>3</v>
      </c>
      <c r="L154" s="72">
        <v>304</v>
      </c>
      <c r="M154" s="89" t="s">
        <v>281</v>
      </c>
      <c r="N154" s="96" t="s">
        <v>279</v>
      </c>
      <c r="O154" s="80"/>
      <c r="P154" s="71">
        <v>3</v>
      </c>
      <c r="Q154" s="99">
        <v>307</v>
      </c>
      <c r="R154" s="89" t="s">
        <v>282</v>
      </c>
      <c r="S154" s="96" t="s">
        <v>240</v>
      </c>
    </row>
    <row r="155" spans="1:19" x14ac:dyDescent="0.25">
      <c r="A155" s="75">
        <v>4</v>
      </c>
      <c r="B155" s="76"/>
      <c r="C155" s="92" t="str">
        <f>IF(ISBLANK(B155),"",VLOOKUP(B155,[1]Players!$A$2:$Z$500,3,FALSE))</f>
        <v/>
      </c>
      <c r="D155" s="97" t="str">
        <f>IF(ISBLANK(B155),"",VLOOKUP(B155,[1]Players!$A$2:$Z$500,5,FALSE))</f>
        <v/>
      </c>
      <c r="E155" s="80"/>
      <c r="F155" s="75">
        <v>4</v>
      </c>
      <c r="G155" s="76"/>
      <c r="H155" s="77" t="str">
        <f>IF(ISBLANK(G155),"",VLOOKUP(G155,[1]Players!$A$2:$Z$500,3,FALSE))</f>
        <v/>
      </c>
      <c r="I155" s="78" t="str">
        <f>IF(ISBLANK(G155),"",VLOOKUP(G155,[1]Players!$A$2:$Z$500,5,FALSE))</f>
        <v/>
      </c>
      <c r="K155" s="75">
        <v>4</v>
      </c>
      <c r="L155" s="76"/>
      <c r="M155" s="92" t="str">
        <f>IF(ISBLANK(L155),"",VLOOKUP(L155,[1]Players!$A$2:$Z$500,3,FALSE))</f>
        <v/>
      </c>
      <c r="N155" s="97" t="str">
        <f>IF(ISBLANK(L155),"",VLOOKUP(L155,[1]Players!$A$2:$Z$500,5,FALSE))</f>
        <v/>
      </c>
      <c r="O155" s="80"/>
      <c r="P155" s="75">
        <v>4</v>
      </c>
      <c r="Q155" s="100"/>
      <c r="R155" s="92" t="str">
        <f>IF(ISBLANK(Q155),"",VLOOKUP(Q155,[1]Players!$A$2:$Z$500,3,FALSE))</f>
        <v/>
      </c>
      <c r="S155" s="97" t="str">
        <f>IF(ISBLANK(Q155),"",VLOOKUP(Q155,[1]Players!$A$2:$Z$500,5,FALSE))</f>
        <v/>
      </c>
    </row>
    <row r="157" spans="1:19" x14ac:dyDescent="0.25">
      <c r="A157" s="65" t="e">
        <f>1+#REF!</f>
        <v>#REF!</v>
      </c>
      <c r="B157" s="107" t="s">
        <v>272</v>
      </c>
      <c r="C157" s="107"/>
      <c r="D157" s="108"/>
      <c r="J157" s="80"/>
    </row>
    <row r="158" spans="1:19" x14ac:dyDescent="0.25">
      <c r="A158" s="67"/>
      <c r="B158" s="98" t="s">
        <v>149</v>
      </c>
      <c r="C158" s="81" t="s">
        <v>150</v>
      </c>
      <c r="D158" s="94" t="s">
        <v>151</v>
      </c>
      <c r="J158" s="80"/>
    </row>
    <row r="159" spans="1:19" x14ac:dyDescent="0.25">
      <c r="A159" s="71">
        <v>1</v>
      </c>
      <c r="B159" s="99">
        <v>308</v>
      </c>
      <c r="C159" s="89" t="s">
        <v>276</v>
      </c>
      <c r="D159" s="95" t="s">
        <v>180</v>
      </c>
      <c r="J159" s="80"/>
    </row>
    <row r="160" spans="1:19" x14ac:dyDescent="0.25">
      <c r="A160" s="71">
        <v>2</v>
      </c>
      <c r="B160" s="99">
        <v>309</v>
      </c>
      <c r="C160" s="89" t="s">
        <v>280</v>
      </c>
      <c r="D160" s="96" t="s">
        <v>259</v>
      </c>
      <c r="J160" s="80"/>
    </row>
    <row r="161" spans="1:10" x14ac:dyDescent="0.25">
      <c r="A161" s="71">
        <v>3</v>
      </c>
      <c r="B161" s="99">
        <v>310</v>
      </c>
      <c r="C161" s="89" t="s">
        <v>283</v>
      </c>
      <c r="D161" s="96" t="s">
        <v>240</v>
      </c>
      <c r="J161" s="80"/>
    </row>
    <row r="162" spans="1:10" x14ac:dyDescent="0.25">
      <c r="A162" s="75">
        <v>4</v>
      </c>
      <c r="B162" s="100"/>
      <c r="C162" s="92" t="str">
        <f>IF(ISBLANK(B162),"",VLOOKUP(B162,[1]Players!$A$2:$Z$500,3,FALSE))</f>
        <v/>
      </c>
      <c r="D162" s="97" t="str">
        <f>IF(ISBLANK(B162),"",VLOOKUP(B162,[1]Players!$A$2:$Z$500,5,FALSE))</f>
        <v/>
      </c>
      <c r="J162" s="80"/>
    </row>
  </sheetData>
  <mergeCells count="68">
    <mergeCell ref="B10:D10"/>
    <mergeCell ref="G10:I10"/>
    <mergeCell ref="L10:N10"/>
    <mergeCell ref="Q10:S10"/>
    <mergeCell ref="A1:S1"/>
    <mergeCell ref="B3:D3"/>
    <mergeCell ref="G3:I3"/>
    <mergeCell ref="L3:N3"/>
    <mergeCell ref="Q3:S3"/>
    <mergeCell ref="B17:D17"/>
    <mergeCell ref="G17:I17"/>
    <mergeCell ref="L17:N17"/>
    <mergeCell ref="Q17:S17"/>
    <mergeCell ref="B24:D24"/>
    <mergeCell ref="G24:I24"/>
    <mergeCell ref="L24:N24"/>
    <mergeCell ref="Q24:S24"/>
    <mergeCell ref="B31:D31"/>
    <mergeCell ref="B38:D38"/>
    <mergeCell ref="G38:I38"/>
    <mergeCell ref="L38:N38"/>
    <mergeCell ref="Q38:S38"/>
    <mergeCell ref="B80:D80"/>
    <mergeCell ref="B87:D87"/>
    <mergeCell ref="Q45:S45"/>
    <mergeCell ref="B52:D52"/>
    <mergeCell ref="G52:I52"/>
    <mergeCell ref="L52:N52"/>
    <mergeCell ref="Q52:S52"/>
    <mergeCell ref="B59:D59"/>
    <mergeCell ref="G59:I59"/>
    <mergeCell ref="L59:N59"/>
    <mergeCell ref="B45:D45"/>
    <mergeCell ref="G45:I45"/>
    <mergeCell ref="L45:N45"/>
    <mergeCell ref="Q59:S59"/>
    <mergeCell ref="B66:D66"/>
    <mergeCell ref="B73:D73"/>
    <mergeCell ref="G73:I73"/>
    <mergeCell ref="L73:N73"/>
    <mergeCell ref="Q73:S73"/>
    <mergeCell ref="Q115:S115"/>
    <mergeCell ref="B122:D122"/>
    <mergeCell ref="G87:I87"/>
    <mergeCell ref="L87:N87"/>
    <mergeCell ref="Q87:S87"/>
    <mergeCell ref="B94:D94"/>
    <mergeCell ref="B101:D101"/>
    <mergeCell ref="G101:I101"/>
    <mergeCell ref="L101:N101"/>
    <mergeCell ref="Q101:S101"/>
    <mergeCell ref="B108:D108"/>
    <mergeCell ref="G108:I108"/>
    <mergeCell ref="L108:N108"/>
    <mergeCell ref="B115:D115"/>
    <mergeCell ref="G115:I115"/>
    <mergeCell ref="L115:N115"/>
    <mergeCell ref="L150:N150"/>
    <mergeCell ref="Q150:S150"/>
    <mergeCell ref="B157:D157"/>
    <mergeCell ref="B136:D136"/>
    <mergeCell ref="B129:D129"/>
    <mergeCell ref="G129:I129"/>
    <mergeCell ref="L129:N129"/>
    <mergeCell ref="G136:I136"/>
    <mergeCell ref="B143:D143"/>
    <mergeCell ref="B150:D150"/>
    <mergeCell ref="G150:I1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PROGRAMACION</vt:lpstr>
      <vt:lpstr>GRUPOS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Ventas_Madegom</dc:creator>
  <cp:lastModifiedBy>Ventas_Madegom</cp:lastModifiedBy>
  <dcterms:created xsi:type="dcterms:W3CDTF">2018-02-22T23:44:16Z</dcterms:created>
  <dcterms:modified xsi:type="dcterms:W3CDTF">2018-02-23T00:03:19Z</dcterms:modified>
</cp:coreProperties>
</file>